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65" activeTab="1"/>
  </bookViews>
  <sheets>
    <sheet name="Megoldás" sheetId="1" r:id="rId1"/>
    <sheet name="Feladat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8" i="2" l="1"/>
  <c r="D19" i="2" s="1"/>
  <c r="D11" i="2"/>
  <c r="D7" i="2"/>
  <c r="I21" i="1" l="1"/>
  <c r="I23" i="1" s="1"/>
  <c r="I14" i="1"/>
  <c r="I13" i="1"/>
  <c r="I15" i="1" s="1"/>
  <c r="I12" i="1"/>
  <c r="D18" i="1" l="1"/>
  <c r="D7" i="1" l="1"/>
  <c r="D11" i="1"/>
  <c r="D19" i="1" l="1"/>
</calcChain>
</file>

<file path=xl/sharedStrings.xml><?xml version="1.0" encoding="utf-8"?>
<sst xmlns="http://schemas.openxmlformats.org/spreadsheetml/2006/main" count="84" uniqueCount="45">
  <si>
    <t>Irodaszer</t>
  </si>
  <si>
    <t>Utazás, szállás</t>
  </si>
  <si>
    <t>Bankszámla nyitás és fenntartás</t>
  </si>
  <si>
    <t>Személyi ktg. összesen:</t>
  </si>
  <si>
    <t>Személyi ktg.: bér (megbízási díj) + járulék</t>
  </si>
  <si>
    <t>Projektmenedzser</t>
  </si>
  <si>
    <t>Tréner</t>
  </si>
  <si>
    <t>Kiadványszerkesztő</t>
  </si>
  <si>
    <t>Dologi ktg.</t>
  </si>
  <si>
    <t>Dologi ktg. összesen:</t>
  </si>
  <si>
    <t>Szakirodalom</t>
  </si>
  <si>
    <t>Igénybe vett szolgáltatás</t>
  </si>
  <si>
    <t>Szolgáltatás összesen</t>
  </si>
  <si>
    <t>Mindösszesen</t>
  </si>
  <si>
    <t>Kiküldetések (napidíj/ösztöndíj)</t>
  </si>
  <si>
    <t>Rendezvényszervezés (projekteredmények bemutatása)</t>
  </si>
  <si>
    <t>Vendéglátás (partnertalálkozók)</t>
  </si>
  <si>
    <t>Kiadvány előállítása (nyomda)</t>
  </si>
  <si>
    <t>Tesztelés, értékelés: szakértői szolgáltatás</t>
  </si>
  <si>
    <t>Projekt költségvetés (saját/"házi" költségterv, egy partnerszervezetre)</t>
  </si>
  <si>
    <t>Projektmenedzsment</t>
  </si>
  <si>
    <t>Támogatási igény (egy partnerszervezetre)</t>
  </si>
  <si>
    <t>Nemzetközi partnertalálkozók</t>
  </si>
  <si>
    <t>2 db táblagép</t>
  </si>
  <si>
    <t>Utazás, szállás 1.</t>
  </si>
  <si>
    <t>Kiküldetések (napidíj) 1.</t>
  </si>
  <si>
    <t>Szellemi termékek</t>
  </si>
  <si>
    <t>Miltiplikációs rendezvények</t>
  </si>
  <si>
    <t>Rendezvényszervezés</t>
  </si>
  <si>
    <t>Rendkívüli költségek</t>
  </si>
  <si>
    <t>Nemzetközi tanulási/képzési tevékenység</t>
  </si>
  <si>
    <t>Utazás, szállás 2.</t>
  </si>
  <si>
    <t>Kiküldetések (napidíj, ösztöndíj) 1.</t>
  </si>
  <si>
    <t>Kiszámítás alapja</t>
  </si>
  <si>
    <t>Projekt futamideje (átalány)</t>
  </si>
  <si>
    <t>Résztvevők száma, belföldi/külföldi</t>
  </si>
  <si>
    <t>Kiutazások száma, távolsági sáv</t>
  </si>
  <si>
    <t>Kiutazások száma, távolság/célország, időtartam</t>
  </si>
  <si>
    <t>Tényleges költségek 75%-a</t>
  </si>
  <si>
    <t>Nem elszámolható költségek</t>
  </si>
  <si>
    <t>Önrész</t>
  </si>
  <si>
    <t>Rendkívüli költségek: tényleges ktg. 25%-a</t>
  </si>
  <si>
    <t>Teljes ktg.</t>
  </si>
  <si>
    <t>Munkatársi kategória díja, napok száma</t>
  </si>
  <si>
    <t>Multiplikációs rendezvények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</si>
</sst>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BE0E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0" fontId="1" fillId="0" borderId="1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1" fillId="0" borderId="9" xfId="0" applyFont="1" applyBorder="1" applyAlignment="1">
      <alignment horizontal="left" vertical="center" wrapText="1" readingOrder="1"/>
    </xf>
    <xf numFmtId="0" fontId="4" fillId="0" borderId="0" xfId="0" applyFont="1"/>
    <xf numFmtId="0" fontId="5" fillId="0" borderId="2" xfId="0" applyFont="1" applyFill="1" applyBorder="1" applyAlignment="1">
      <alignment horizontal="left" vertical="center" wrapText="1" readingOrder="1"/>
    </xf>
    <xf numFmtId="1" fontId="2" fillId="0" borderId="4" xfId="0" applyNumberFormat="1" applyFont="1" applyBorder="1" applyAlignment="1">
      <alignment horizontal="left" vertical="center" wrapText="1" readingOrder="1"/>
    </xf>
    <xf numFmtId="1" fontId="1" fillId="0" borderId="4" xfId="0" applyNumberFormat="1" applyFont="1" applyBorder="1" applyAlignment="1">
      <alignment horizontal="left" vertical="center" wrapText="1" readingOrder="1"/>
    </xf>
    <xf numFmtId="1" fontId="1" fillId="0" borderId="10" xfId="0" applyNumberFormat="1" applyFont="1" applyBorder="1" applyAlignment="1">
      <alignment horizontal="left" vertical="center" wrapText="1" readingOrder="1"/>
    </xf>
    <xf numFmtId="1" fontId="6" fillId="0" borderId="2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readingOrder="1"/>
    </xf>
    <xf numFmtId="1" fontId="2" fillId="0" borderId="10" xfId="0" applyNumberFormat="1" applyFont="1" applyBorder="1" applyAlignment="1">
      <alignment horizontal="left" vertical="center" wrapText="1" readingOrder="1"/>
    </xf>
    <xf numFmtId="0" fontId="4" fillId="0" borderId="0" xfId="0" applyFont="1" applyAlignment="1">
      <alignment wrapText="1"/>
    </xf>
    <xf numFmtId="0" fontId="7" fillId="0" borderId="1" xfId="0" applyFont="1" applyBorder="1"/>
    <xf numFmtId="1" fontId="3" fillId="0" borderId="1" xfId="0" applyNumberFormat="1" applyFont="1" applyBorder="1" applyAlignment="1">
      <alignment horizontal="left" vertical="center" wrapText="1" readingOrder="1"/>
    </xf>
    <xf numFmtId="0" fontId="7" fillId="0" borderId="1" xfId="0" applyFont="1" applyBorder="1" applyAlignment="1">
      <alignment wrapText="1"/>
    </xf>
    <xf numFmtId="1" fontId="7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5" fillId="0" borderId="18" xfId="0" applyFont="1" applyFill="1" applyBorder="1" applyAlignment="1">
      <alignment horizontal="left" vertical="center" wrapText="1" readingOrder="1"/>
    </xf>
    <xf numFmtId="1" fontId="6" fillId="0" borderId="18" xfId="0" applyNumberFormat="1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wrapText="1"/>
    </xf>
    <xf numFmtId="0" fontId="7" fillId="4" borderId="1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 readingOrder="1"/>
    </xf>
    <xf numFmtId="0" fontId="1" fillId="2" borderId="13" xfId="0" applyFont="1" applyFill="1" applyBorder="1" applyAlignment="1">
      <alignment horizontal="center" vertical="center" wrapText="1" readingOrder="1"/>
    </xf>
    <xf numFmtId="0" fontId="1" fillId="2" borderId="11" xfId="0" applyFont="1" applyFill="1" applyBorder="1" applyAlignment="1">
      <alignment horizontal="center" vertical="center" wrapText="1" readingOrder="1"/>
    </xf>
    <xf numFmtId="0" fontId="1" fillId="3" borderId="12" xfId="0" applyFont="1" applyFill="1" applyBorder="1" applyAlignment="1">
      <alignment horizontal="center" vertical="center" wrapText="1" readingOrder="1"/>
    </xf>
    <xf numFmtId="0" fontId="1" fillId="3" borderId="13" xfId="0" applyFont="1" applyFill="1" applyBorder="1" applyAlignment="1">
      <alignment horizontal="center" vertical="center" wrapText="1" readingOrder="1"/>
    </xf>
    <xf numFmtId="0" fontId="1" fillId="3" borderId="11" xfId="0" applyFont="1" applyFill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1285875</xdr:colOff>
      <xdr:row>2</xdr:row>
      <xdr:rowOff>171450</xdr:rowOff>
    </xdr:from>
    <xdr:to>
      <xdr:col>5</xdr:col>
      <xdr:colOff>523875</xdr:colOff>
      <xdr:row>2</xdr:row>
      <xdr:rowOff>190500</xdr:rowOff>
    </xdr:to>
    <xdr:cxnSp macro="">
      <xdr:nvCxnSpPr>
        <xdr:cNvPr id="3" name="Egyenes összekötő nyíllal 2"/>
        <xdr:cNvCxnSpPr>
          <a:stCxn id="15" idx="3"/>
        </xdr:cNvCxnSpPr>
      </xdr:nvCxnSpPr>
      <xdr:spPr>
        <a:xfrm>
          <a:off x="3295650" y="866775"/>
          <a:ext cx="2647950" cy="190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1285875</xdr:colOff>
      <xdr:row>4</xdr:row>
      <xdr:rowOff>61913</xdr:rowOff>
    </xdr:from>
    <xdr:to>
      <xdr:col>5</xdr:col>
      <xdr:colOff>561975</xdr:colOff>
      <xdr:row>6</xdr:row>
      <xdr:rowOff>180975</xdr:rowOff>
    </xdr:to>
    <xdr:cxnSp macro="">
      <xdr:nvCxnSpPr>
        <xdr:cNvPr id="7" name="Egyenes összekötő nyíllal 6"/>
        <xdr:cNvCxnSpPr>
          <a:stCxn id="19" idx="3"/>
        </xdr:cNvCxnSpPr>
      </xdr:nvCxnSpPr>
      <xdr:spPr>
        <a:xfrm>
          <a:off x="3295650" y="1300163"/>
          <a:ext cx="2686050" cy="842962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1314450</xdr:colOff>
      <xdr:row>4</xdr:row>
      <xdr:rowOff>314325</xdr:rowOff>
    </xdr:from>
    <xdr:to>
      <xdr:col>6</xdr:col>
      <xdr:colOff>9525</xdr:colOff>
      <xdr:row>5</xdr:row>
      <xdr:rowOff>190501</xdr:rowOff>
    </xdr:to>
    <xdr:cxnSp macro="">
      <xdr:nvCxnSpPr>
        <xdr:cNvPr id="14" name="Egyenes összekötő nyíllal 13"/>
        <xdr:cNvCxnSpPr>
          <a:stCxn id="21" idx="3"/>
        </xdr:cNvCxnSpPr>
      </xdr:nvCxnSpPr>
      <xdr:spPr>
        <a:xfrm flipV="1">
          <a:off x="3324225" y="1552575"/>
          <a:ext cx="2714625" cy="238126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1371600</xdr:colOff>
      <xdr:row>2</xdr:row>
      <xdr:rowOff>38100</xdr:rowOff>
    </xdr:from>
    <xdr:to>
      <xdr:col>2</xdr:col>
      <xdr:colOff>1285875</xdr:colOff>
      <xdr:row>2</xdr:row>
      <xdr:rowOff>304800</xdr:rowOff>
    </xdr:to>
    <xdr:sp macro="" textlink="">
      <xdr:nvSpPr>
        <xdr:cNvPr id="15" name="Lekerekített téglalap 14"/>
        <xdr:cNvSpPr/>
      </xdr:nvSpPr>
      <xdr:spPr>
        <a:xfrm>
          <a:off x="1981200" y="733425"/>
          <a:ext cx="1314450" cy="2667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1371600</xdr:colOff>
      <xdr:row>3</xdr:row>
      <xdr:rowOff>0</xdr:rowOff>
    </xdr:from>
    <xdr:to>
      <xdr:col>2</xdr:col>
      <xdr:colOff>1285875</xdr:colOff>
      <xdr:row>4</xdr:row>
      <xdr:rowOff>304800</xdr:rowOff>
    </xdr:to>
    <xdr:sp macro="" textlink="">
      <xdr:nvSpPr>
        <xdr:cNvPr id="19" name="Lekerekített téglalap 18"/>
        <xdr:cNvSpPr/>
      </xdr:nvSpPr>
      <xdr:spPr>
        <a:xfrm>
          <a:off x="1981200" y="1057275"/>
          <a:ext cx="1314450" cy="4857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2</xdr:col>
      <xdr:colOff>0</xdr:colOff>
      <xdr:row>4</xdr:row>
      <xdr:rowOff>352426</xdr:rowOff>
    </xdr:from>
    <xdr:to>
      <xdr:col>2</xdr:col>
      <xdr:colOff>1314450</xdr:colOff>
      <xdr:row>6</xdr:row>
      <xdr:rowOff>28576</xdr:rowOff>
    </xdr:to>
    <xdr:sp macro="" textlink="">
      <xdr:nvSpPr>
        <xdr:cNvPr id="21" name="Lekerekített téglalap 20"/>
        <xdr:cNvSpPr/>
      </xdr:nvSpPr>
      <xdr:spPr>
        <a:xfrm>
          <a:off x="2009775" y="1590676"/>
          <a:ext cx="1314450" cy="4000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2</xdr:col>
      <xdr:colOff>1314450</xdr:colOff>
      <xdr:row>5</xdr:row>
      <xdr:rowOff>190501</xdr:rowOff>
    </xdr:from>
    <xdr:to>
      <xdr:col>5</xdr:col>
      <xdr:colOff>561975</xdr:colOff>
      <xdr:row>9</xdr:row>
      <xdr:rowOff>438150</xdr:rowOff>
    </xdr:to>
    <xdr:cxnSp macro="">
      <xdr:nvCxnSpPr>
        <xdr:cNvPr id="25" name="Egyenes összekötő nyíllal 24"/>
        <xdr:cNvCxnSpPr>
          <a:stCxn id="21" idx="3"/>
        </xdr:cNvCxnSpPr>
      </xdr:nvCxnSpPr>
      <xdr:spPr>
        <a:xfrm>
          <a:off x="3324225" y="1790701"/>
          <a:ext cx="2657475" cy="1695449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57150</xdr:rowOff>
    </xdr:from>
    <xdr:to>
      <xdr:col>2</xdr:col>
      <xdr:colOff>1314450</xdr:colOff>
      <xdr:row>8</xdr:row>
      <xdr:rowOff>323850</xdr:rowOff>
    </xdr:to>
    <xdr:sp macro="" textlink="">
      <xdr:nvSpPr>
        <xdr:cNvPr id="29" name="Lekerekített téglalap 28"/>
        <xdr:cNvSpPr/>
      </xdr:nvSpPr>
      <xdr:spPr>
        <a:xfrm>
          <a:off x="2009775" y="2743200"/>
          <a:ext cx="1314450" cy="2667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2</xdr:col>
      <xdr:colOff>1314450</xdr:colOff>
      <xdr:row>3</xdr:row>
      <xdr:rowOff>0</xdr:rowOff>
    </xdr:from>
    <xdr:to>
      <xdr:col>5</xdr:col>
      <xdr:colOff>504825</xdr:colOff>
      <xdr:row>8</xdr:row>
      <xdr:rowOff>190500</xdr:rowOff>
    </xdr:to>
    <xdr:cxnSp macro="">
      <xdr:nvCxnSpPr>
        <xdr:cNvPr id="30" name="Egyenes összekötő nyíllal 29"/>
        <xdr:cNvCxnSpPr>
          <a:stCxn id="29" idx="3"/>
        </xdr:cNvCxnSpPr>
      </xdr:nvCxnSpPr>
      <xdr:spPr>
        <a:xfrm flipV="1">
          <a:off x="3324225" y="1057275"/>
          <a:ext cx="2600325" cy="181927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171450</xdr:rowOff>
    </xdr:from>
    <xdr:to>
      <xdr:col>2</xdr:col>
      <xdr:colOff>1314450</xdr:colOff>
      <xdr:row>9</xdr:row>
      <xdr:rowOff>438150</xdr:rowOff>
    </xdr:to>
    <xdr:sp macro="" textlink="">
      <xdr:nvSpPr>
        <xdr:cNvPr id="35" name="Lekerekített téglalap 34"/>
        <xdr:cNvSpPr/>
      </xdr:nvSpPr>
      <xdr:spPr>
        <a:xfrm>
          <a:off x="2009775" y="3219450"/>
          <a:ext cx="1314450" cy="2667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1390650</xdr:colOff>
      <xdr:row>11</xdr:row>
      <xdr:rowOff>57150</xdr:rowOff>
    </xdr:from>
    <xdr:to>
      <xdr:col>2</xdr:col>
      <xdr:colOff>1304925</xdr:colOff>
      <xdr:row>11</xdr:row>
      <xdr:rowOff>323850</xdr:rowOff>
    </xdr:to>
    <xdr:sp macro="" textlink="">
      <xdr:nvSpPr>
        <xdr:cNvPr id="37" name="Lekerekített téglalap 36"/>
        <xdr:cNvSpPr/>
      </xdr:nvSpPr>
      <xdr:spPr>
        <a:xfrm>
          <a:off x="2000250" y="4010025"/>
          <a:ext cx="1314450" cy="2667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1400174</xdr:colOff>
      <xdr:row>12</xdr:row>
      <xdr:rowOff>0</xdr:rowOff>
    </xdr:from>
    <xdr:to>
      <xdr:col>2</xdr:col>
      <xdr:colOff>1476374</xdr:colOff>
      <xdr:row>13</xdr:row>
      <xdr:rowOff>28575</xdr:rowOff>
    </xdr:to>
    <xdr:sp macro="" textlink="">
      <xdr:nvSpPr>
        <xdr:cNvPr id="39" name="Lekerekített téglalap 38"/>
        <xdr:cNvSpPr/>
      </xdr:nvSpPr>
      <xdr:spPr>
        <a:xfrm>
          <a:off x="2009774" y="4314825"/>
          <a:ext cx="1476375" cy="571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2</xdr:col>
      <xdr:colOff>0</xdr:colOff>
      <xdr:row>13</xdr:row>
      <xdr:rowOff>38099</xdr:rowOff>
    </xdr:from>
    <xdr:to>
      <xdr:col>2</xdr:col>
      <xdr:colOff>1428750</xdr:colOff>
      <xdr:row>15</xdr:row>
      <xdr:rowOff>9524</xdr:rowOff>
    </xdr:to>
    <xdr:sp macro="" textlink="">
      <xdr:nvSpPr>
        <xdr:cNvPr id="40" name="Lekerekített téglalap 39"/>
        <xdr:cNvSpPr/>
      </xdr:nvSpPr>
      <xdr:spPr>
        <a:xfrm>
          <a:off x="2009775" y="4895849"/>
          <a:ext cx="1428750" cy="7143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2</xdr:col>
      <xdr:colOff>1314450</xdr:colOff>
      <xdr:row>9</xdr:row>
      <xdr:rowOff>304800</xdr:rowOff>
    </xdr:from>
    <xdr:to>
      <xdr:col>5</xdr:col>
      <xdr:colOff>590550</xdr:colOff>
      <xdr:row>11</xdr:row>
      <xdr:rowOff>209550</xdr:rowOff>
    </xdr:to>
    <xdr:cxnSp macro="">
      <xdr:nvCxnSpPr>
        <xdr:cNvPr id="42" name="Egyenes összekötő nyíllal 41"/>
        <xdr:cNvCxnSpPr>
          <a:stCxn id="35" idx="3"/>
        </xdr:cNvCxnSpPr>
      </xdr:nvCxnSpPr>
      <xdr:spPr>
        <a:xfrm>
          <a:off x="3324225" y="3352800"/>
          <a:ext cx="2686050" cy="8096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1304925</xdr:colOff>
      <xdr:row>5</xdr:row>
      <xdr:rowOff>47625</xdr:rowOff>
    </xdr:from>
    <xdr:to>
      <xdr:col>5</xdr:col>
      <xdr:colOff>561975</xdr:colOff>
      <xdr:row>11</xdr:row>
      <xdr:rowOff>190500</xdr:rowOff>
    </xdr:to>
    <xdr:cxnSp macro="">
      <xdr:nvCxnSpPr>
        <xdr:cNvPr id="46" name="Egyenes összekötő nyíllal 45"/>
        <xdr:cNvCxnSpPr>
          <a:stCxn id="37" idx="3"/>
        </xdr:cNvCxnSpPr>
      </xdr:nvCxnSpPr>
      <xdr:spPr>
        <a:xfrm flipV="1">
          <a:off x="3314700" y="1647825"/>
          <a:ext cx="2667000" cy="24955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1304925</xdr:colOff>
      <xdr:row>9</xdr:row>
      <xdr:rowOff>495300</xdr:rowOff>
    </xdr:from>
    <xdr:to>
      <xdr:col>5</xdr:col>
      <xdr:colOff>561975</xdr:colOff>
      <xdr:row>11</xdr:row>
      <xdr:rowOff>190500</xdr:rowOff>
    </xdr:to>
    <xdr:cxnSp macro="">
      <xdr:nvCxnSpPr>
        <xdr:cNvPr id="49" name="Egyenes összekötő nyíllal 48"/>
        <xdr:cNvCxnSpPr>
          <a:stCxn id="37" idx="3"/>
        </xdr:cNvCxnSpPr>
      </xdr:nvCxnSpPr>
      <xdr:spPr>
        <a:xfrm flipV="1">
          <a:off x="3314700" y="3543300"/>
          <a:ext cx="2667000" cy="60007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1476374</xdr:colOff>
      <xdr:row>8</xdr:row>
      <xdr:rowOff>142875</xdr:rowOff>
    </xdr:from>
    <xdr:to>
      <xdr:col>5</xdr:col>
      <xdr:colOff>571500</xdr:colOff>
      <xdr:row>12</xdr:row>
      <xdr:rowOff>285750</xdr:rowOff>
    </xdr:to>
    <xdr:cxnSp macro="">
      <xdr:nvCxnSpPr>
        <xdr:cNvPr id="53" name="Egyenes összekötő nyíllal 52"/>
        <xdr:cNvCxnSpPr>
          <a:stCxn id="39" idx="3"/>
        </xdr:cNvCxnSpPr>
      </xdr:nvCxnSpPr>
      <xdr:spPr>
        <a:xfrm flipV="1">
          <a:off x="3486149" y="2828925"/>
          <a:ext cx="2505076" cy="17716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1428750</xdr:colOff>
      <xdr:row>12</xdr:row>
      <xdr:rowOff>266700</xdr:rowOff>
    </xdr:from>
    <xdr:to>
      <xdr:col>5</xdr:col>
      <xdr:colOff>571500</xdr:colOff>
      <xdr:row>14</xdr:row>
      <xdr:rowOff>23812</xdr:rowOff>
    </xdr:to>
    <xdr:cxnSp macro="">
      <xdr:nvCxnSpPr>
        <xdr:cNvPr id="57" name="Egyenes összekötő nyíllal 56"/>
        <xdr:cNvCxnSpPr>
          <a:stCxn id="40" idx="3"/>
        </xdr:cNvCxnSpPr>
      </xdr:nvCxnSpPr>
      <xdr:spPr>
        <a:xfrm flipV="1">
          <a:off x="3438525" y="4581525"/>
          <a:ext cx="2552700" cy="671512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F17" sqref="F17"/>
    </sheetView>
  </sheetViews>
  <sheetFormatPr defaultRowHeight="14.25" x14ac:dyDescent="0.2"/>
  <cols>
    <col min="1" max="1" width="9.140625" style="6"/>
    <col min="2" max="2" width="21" style="6" customWidth="1"/>
    <col min="3" max="3" width="23.42578125" style="6" customWidth="1"/>
    <col min="4" max="4" width="18.5703125" style="6" customWidth="1"/>
    <col min="5" max="6" width="9.140625" style="6"/>
    <col min="7" max="7" width="21" style="6" customWidth="1"/>
    <col min="8" max="8" width="23.42578125" style="6" customWidth="1"/>
    <col min="9" max="9" width="18.5703125" style="6" customWidth="1"/>
    <col min="10" max="10" width="20.28515625" style="6" bestFit="1" customWidth="1"/>
    <col min="11" max="16384" width="9.140625" style="6"/>
  </cols>
  <sheetData>
    <row r="1" spans="2:10" ht="15" thickBot="1" x14ac:dyDescent="0.25"/>
    <row r="2" spans="2:10" ht="39.75" customHeight="1" thickTop="1" x14ac:dyDescent="0.2">
      <c r="B2" s="33" t="s">
        <v>19</v>
      </c>
      <c r="C2" s="34"/>
      <c r="D2" s="35"/>
      <c r="G2" s="36" t="s">
        <v>21</v>
      </c>
      <c r="H2" s="37"/>
      <c r="I2" s="38"/>
      <c r="J2" s="24" t="s">
        <v>33</v>
      </c>
    </row>
    <row r="3" spans="2:10" ht="28.5" customHeight="1" x14ac:dyDescent="0.2">
      <c r="B3" s="27" t="s">
        <v>4</v>
      </c>
      <c r="C3" s="1" t="s">
        <v>5</v>
      </c>
      <c r="D3" s="8">
        <v>5800</v>
      </c>
      <c r="G3" s="27" t="s">
        <v>20</v>
      </c>
      <c r="H3" s="1" t="s">
        <v>5</v>
      </c>
      <c r="I3" s="8">
        <v>5800</v>
      </c>
      <c r="J3" s="26" t="s">
        <v>34</v>
      </c>
    </row>
    <row r="4" spans="2:10" x14ac:dyDescent="0.2">
      <c r="B4" s="28"/>
      <c r="C4" s="1" t="s">
        <v>6</v>
      </c>
      <c r="D4" s="8">
        <v>7000</v>
      </c>
      <c r="G4" s="30"/>
      <c r="H4" s="1" t="s">
        <v>0</v>
      </c>
      <c r="I4" s="8">
        <v>150</v>
      </c>
      <c r="J4" s="26"/>
    </row>
    <row r="5" spans="2:10" ht="28.5" customHeight="1" x14ac:dyDescent="0.2">
      <c r="B5" s="28"/>
      <c r="C5" s="1" t="s">
        <v>7</v>
      </c>
      <c r="D5" s="8">
        <v>6300</v>
      </c>
      <c r="G5" s="27" t="s">
        <v>22</v>
      </c>
      <c r="H5" s="1" t="s">
        <v>24</v>
      </c>
      <c r="I5" s="8">
        <v>2600</v>
      </c>
      <c r="J5" s="26" t="s">
        <v>36</v>
      </c>
    </row>
    <row r="6" spans="2:10" ht="28.5" x14ac:dyDescent="0.2">
      <c r="B6" s="28"/>
      <c r="C6" s="1" t="s">
        <v>14</v>
      </c>
      <c r="D6" s="8">
        <v>3400</v>
      </c>
      <c r="G6" s="30"/>
      <c r="H6" s="4" t="s">
        <v>25</v>
      </c>
      <c r="I6" s="8">
        <v>1850</v>
      </c>
      <c r="J6" s="26"/>
    </row>
    <row r="7" spans="2:10" ht="42.75" customHeight="1" x14ac:dyDescent="0.2">
      <c r="B7" s="30"/>
      <c r="C7" s="2" t="s">
        <v>3</v>
      </c>
      <c r="D7" s="9">
        <f>SUM(D3:D6)</f>
        <v>22500</v>
      </c>
      <c r="G7" s="31" t="s">
        <v>26</v>
      </c>
      <c r="H7" s="1" t="s">
        <v>6</v>
      </c>
      <c r="I7" s="8">
        <v>7000</v>
      </c>
      <c r="J7" s="26" t="s">
        <v>43</v>
      </c>
    </row>
    <row r="8" spans="2:10" x14ac:dyDescent="0.2">
      <c r="B8" s="31" t="s">
        <v>8</v>
      </c>
      <c r="C8" s="1" t="s">
        <v>23</v>
      </c>
      <c r="D8" s="8">
        <v>800</v>
      </c>
      <c r="G8" s="32"/>
      <c r="H8" s="1" t="s">
        <v>7</v>
      </c>
      <c r="I8" s="8">
        <v>6300</v>
      </c>
      <c r="J8" s="26"/>
    </row>
    <row r="9" spans="2:10" ht="28.5" x14ac:dyDescent="0.2">
      <c r="B9" s="41"/>
      <c r="C9" s="1" t="s">
        <v>0</v>
      </c>
      <c r="D9" s="8">
        <v>150</v>
      </c>
      <c r="G9" s="12" t="s">
        <v>27</v>
      </c>
      <c r="H9" s="1" t="s">
        <v>28</v>
      </c>
      <c r="I9" s="8">
        <v>2250</v>
      </c>
      <c r="J9" s="25" t="s">
        <v>35</v>
      </c>
    </row>
    <row r="10" spans="2:10" ht="42.75" customHeight="1" x14ac:dyDescent="0.2">
      <c r="B10" s="41"/>
      <c r="C10" s="1" t="s">
        <v>10</v>
      </c>
      <c r="D10" s="8">
        <v>240</v>
      </c>
      <c r="G10" s="27" t="s">
        <v>30</v>
      </c>
      <c r="H10" s="1" t="s">
        <v>31</v>
      </c>
      <c r="I10" s="8">
        <v>2500</v>
      </c>
      <c r="J10" s="26" t="s">
        <v>37</v>
      </c>
    </row>
    <row r="11" spans="2:10" ht="28.5" x14ac:dyDescent="0.2">
      <c r="B11" s="32"/>
      <c r="C11" s="3" t="s">
        <v>9</v>
      </c>
      <c r="D11" s="9">
        <f>SUM(D8:D10)</f>
        <v>1190</v>
      </c>
      <c r="G11" s="30"/>
      <c r="H11" s="1" t="s">
        <v>32</v>
      </c>
      <c r="I11" s="8">
        <v>1550</v>
      </c>
      <c r="J11" s="26"/>
    </row>
    <row r="12" spans="2:10" ht="28.5" customHeight="1" x14ac:dyDescent="0.2">
      <c r="B12" s="39" t="s">
        <v>11</v>
      </c>
      <c r="C12" s="1" t="s">
        <v>1</v>
      </c>
      <c r="D12" s="8">
        <v>5100</v>
      </c>
      <c r="G12" s="27" t="s">
        <v>29</v>
      </c>
      <c r="H12" s="1" t="s">
        <v>10</v>
      </c>
      <c r="I12" s="8">
        <f>D10*0.75</f>
        <v>180</v>
      </c>
      <c r="J12" s="26" t="s">
        <v>38</v>
      </c>
    </row>
    <row r="13" spans="2:10" ht="42.75" x14ac:dyDescent="0.2">
      <c r="B13" s="39"/>
      <c r="C13" s="1" t="s">
        <v>15</v>
      </c>
      <c r="D13" s="8">
        <v>2250</v>
      </c>
      <c r="G13" s="28"/>
      <c r="H13" s="1" t="s">
        <v>18</v>
      </c>
      <c r="I13" s="8">
        <f>D14*0.75</f>
        <v>1395</v>
      </c>
      <c r="J13" s="26"/>
    </row>
    <row r="14" spans="2:10" ht="29.25" thickBot="1" x14ac:dyDescent="0.25">
      <c r="B14" s="39"/>
      <c r="C14" s="1" t="s">
        <v>18</v>
      </c>
      <c r="D14" s="8">
        <v>1860</v>
      </c>
      <c r="G14" s="29"/>
      <c r="H14" s="13" t="s">
        <v>17</v>
      </c>
      <c r="I14" s="14">
        <f>D15*0.75</f>
        <v>2025</v>
      </c>
      <c r="J14" s="26"/>
    </row>
    <row r="15" spans="2:10" ht="29.25" thickTop="1" x14ac:dyDescent="0.2">
      <c r="B15" s="39"/>
      <c r="C15" s="1" t="s">
        <v>17</v>
      </c>
      <c r="D15" s="8">
        <v>2700</v>
      </c>
      <c r="H15" s="22" t="s">
        <v>13</v>
      </c>
      <c r="I15" s="23">
        <f>SUM(I3:I14)</f>
        <v>33600</v>
      </c>
      <c r="J15" s="15"/>
    </row>
    <row r="16" spans="2:10" ht="28.5" x14ac:dyDescent="0.2">
      <c r="B16" s="39"/>
      <c r="C16" s="1" t="s">
        <v>16</v>
      </c>
      <c r="D16" s="8">
        <v>1350</v>
      </c>
      <c r="J16" s="15"/>
    </row>
    <row r="17" spans="2:10" ht="28.5" x14ac:dyDescent="0.2">
      <c r="B17" s="39"/>
      <c r="C17" s="1" t="s">
        <v>2</v>
      </c>
      <c r="D17" s="8">
        <v>650</v>
      </c>
      <c r="G17" s="42" t="s">
        <v>39</v>
      </c>
      <c r="H17" s="16" t="s">
        <v>23</v>
      </c>
      <c r="I17" s="17">
        <v>800</v>
      </c>
      <c r="J17" s="15"/>
    </row>
    <row r="18" spans="2:10" ht="30.75" thickBot="1" x14ac:dyDescent="0.25">
      <c r="B18" s="40"/>
      <c r="C18" s="5" t="s">
        <v>12</v>
      </c>
      <c r="D18" s="10">
        <f>SUM(D12:D17)</f>
        <v>13910</v>
      </c>
      <c r="G18" s="43"/>
      <c r="H18" s="18" t="s">
        <v>16</v>
      </c>
      <c r="I18" s="17">
        <v>1350</v>
      </c>
      <c r="J18" s="15"/>
    </row>
    <row r="19" spans="2:10" ht="29.25" thickTop="1" x14ac:dyDescent="0.2">
      <c r="C19" s="7" t="s">
        <v>13</v>
      </c>
      <c r="D19" s="11">
        <f>SUM(D18,D11,D7)</f>
        <v>37600</v>
      </c>
      <c r="G19" s="44"/>
      <c r="H19" s="18" t="s">
        <v>2</v>
      </c>
      <c r="I19" s="17">
        <v>650</v>
      </c>
    </row>
    <row r="21" spans="2:10" ht="28.5" x14ac:dyDescent="0.2">
      <c r="G21" s="20" t="s">
        <v>40</v>
      </c>
      <c r="H21" s="18" t="s">
        <v>41</v>
      </c>
      <c r="I21" s="17">
        <f>(D10+D14+D15)*0.25</f>
        <v>1200</v>
      </c>
    </row>
    <row r="23" spans="2:10" x14ac:dyDescent="0.2">
      <c r="H23" s="21" t="s">
        <v>42</v>
      </c>
      <c r="I23" s="19">
        <f>SUM(I15:I21)</f>
        <v>37600</v>
      </c>
    </row>
  </sheetData>
  <mergeCells count="16">
    <mergeCell ref="B2:D2"/>
    <mergeCell ref="G2:I2"/>
    <mergeCell ref="B12:B18"/>
    <mergeCell ref="B8:B11"/>
    <mergeCell ref="B3:B7"/>
    <mergeCell ref="G10:G11"/>
    <mergeCell ref="G17:G19"/>
    <mergeCell ref="J10:J11"/>
    <mergeCell ref="G12:G14"/>
    <mergeCell ref="J12:J14"/>
    <mergeCell ref="J3:J4"/>
    <mergeCell ref="G3:G4"/>
    <mergeCell ref="G5:G6"/>
    <mergeCell ref="G7:G8"/>
    <mergeCell ref="J5:J6"/>
    <mergeCell ref="J7:J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abSelected="1" zoomScaleNormal="100" workbookViewId="0">
      <selection activeCell="F25" sqref="F25"/>
    </sheetView>
  </sheetViews>
  <sheetFormatPr defaultRowHeight="15" x14ac:dyDescent="0.25"/>
  <cols>
    <col min="2" max="2" width="23.28515625" customWidth="1"/>
    <col min="3" max="3" width="22.28515625" customWidth="1"/>
    <col min="4" max="4" width="27.42578125" customWidth="1"/>
    <col min="6" max="6" width="23.85546875" customWidth="1"/>
    <col min="7" max="7" width="20" customWidth="1"/>
    <col min="8" max="8" width="16.42578125" customWidth="1"/>
  </cols>
  <sheetData>
    <row r="1" spans="2:8" ht="15.75" thickBot="1" x14ac:dyDescent="0.3"/>
    <row r="2" spans="2:8" ht="15.75" thickTop="1" x14ac:dyDescent="0.25">
      <c r="B2" s="33" t="s">
        <v>19</v>
      </c>
      <c r="C2" s="34"/>
      <c r="D2" s="35"/>
      <c r="F2" s="36" t="s">
        <v>21</v>
      </c>
      <c r="G2" s="37"/>
      <c r="H2" s="38"/>
    </row>
    <row r="3" spans="2:8" ht="30" customHeight="1" x14ac:dyDescent="0.25">
      <c r="B3" s="27" t="s">
        <v>4</v>
      </c>
      <c r="C3" s="1" t="s">
        <v>5</v>
      </c>
      <c r="D3" s="8">
        <v>5800</v>
      </c>
      <c r="F3" s="27" t="s">
        <v>20</v>
      </c>
      <c r="G3" s="1"/>
      <c r="H3" s="8"/>
    </row>
    <row r="4" spans="2:8" ht="30" customHeight="1" x14ac:dyDescent="0.25">
      <c r="B4" s="28"/>
      <c r="C4" s="1" t="s">
        <v>6</v>
      </c>
      <c r="D4" s="8">
        <v>7000</v>
      </c>
      <c r="F4" s="30"/>
      <c r="G4" s="1"/>
      <c r="H4" s="8"/>
    </row>
    <row r="5" spans="2:8" ht="30" customHeight="1" x14ac:dyDescent="0.25">
      <c r="B5" s="28"/>
      <c r="C5" s="1" t="s">
        <v>7</v>
      </c>
      <c r="D5" s="8">
        <v>6300</v>
      </c>
      <c r="F5" s="27" t="s">
        <v>22</v>
      </c>
      <c r="G5" s="1"/>
      <c r="H5" s="8"/>
    </row>
    <row r="6" spans="2:8" ht="28.5" x14ac:dyDescent="0.25">
      <c r="B6" s="28"/>
      <c r="C6" s="1" t="s">
        <v>14</v>
      </c>
      <c r="D6" s="8">
        <v>3400</v>
      </c>
      <c r="F6" s="30"/>
      <c r="G6" s="4"/>
      <c r="H6" s="8"/>
    </row>
    <row r="7" spans="2:8" ht="30" x14ac:dyDescent="0.25">
      <c r="B7" s="30"/>
      <c r="C7" s="2" t="s">
        <v>3</v>
      </c>
      <c r="D7" s="9">
        <f>SUM(D3:D6)</f>
        <v>22500</v>
      </c>
      <c r="F7" s="31" t="s">
        <v>26</v>
      </c>
      <c r="G7" s="1"/>
      <c r="H7" s="8"/>
    </row>
    <row r="8" spans="2:8" ht="30" customHeight="1" x14ac:dyDescent="0.25">
      <c r="B8" s="31" t="s">
        <v>8</v>
      </c>
      <c r="C8" s="1" t="s">
        <v>23</v>
      </c>
      <c r="D8" s="8">
        <v>800</v>
      </c>
      <c r="F8" s="32"/>
      <c r="G8" s="1"/>
      <c r="H8" s="8"/>
    </row>
    <row r="9" spans="2:8" ht="28.5" x14ac:dyDescent="0.25">
      <c r="B9" s="41"/>
      <c r="C9" s="1" t="s">
        <v>0</v>
      </c>
      <c r="D9" s="8">
        <v>150</v>
      </c>
      <c r="F9" s="12" t="s">
        <v>44</v>
      </c>
      <c r="G9" s="1"/>
      <c r="H9" s="8"/>
    </row>
    <row r="10" spans="2:8" ht="30" customHeight="1" x14ac:dyDescent="0.25">
      <c r="B10" s="41"/>
      <c r="C10" s="1" t="s">
        <v>10</v>
      </c>
      <c r="D10" s="8">
        <v>240</v>
      </c>
      <c r="F10" s="27" t="s">
        <v>30</v>
      </c>
      <c r="G10" s="1"/>
      <c r="H10" s="8"/>
    </row>
    <row r="11" spans="2:8" ht="30" x14ac:dyDescent="0.25">
      <c r="B11" s="32"/>
      <c r="C11" s="3" t="s">
        <v>9</v>
      </c>
      <c r="D11" s="9">
        <f>SUM(D8:D10)</f>
        <v>1190</v>
      </c>
      <c r="F11" s="30"/>
      <c r="G11" s="1"/>
      <c r="H11" s="8"/>
    </row>
    <row r="12" spans="2:8" ht="30" customHeight="1" x14ac:dyDescent="0.25">
      <c r="B12" s="39" t="s">
        <v>11</v>
      </c>
      <c r="C12" s="1" t="s">
        <v>1</v>
      </c>
      <c r="D12" s="8">
        <v>5100</v>
      </c>
      <c r="F12" s="27" t="s">
        <v>29</v>
      </c>
      <c r="G12" s="1"/>
      <c r="H12" s="8"/>
    </row>
    <row r="13" spans="2:8" ht="42.75" x14ac:dyDescent="0.25">
      <c r="B13" s="39"/>
      <c r="C13" s="1" t="s">
        <v>15</v>
      </c>
      <c r="D13" s="8">
        <v>2250</v>
      </c>
      <c r="F13" s="28"/>
      <c r="G13" s="1"/>
      <c r="H13" s="8"/>
    </row>
    <row r="14" spans="2:8" ht="29.25" thickBot="1" x14ac:dyDescent="0.3">
      <c r="B14" s="39"/>
      <c r="C14" s="1" t="s">
        <v>18</v>
      </c>
      <c r="D14" s="8">
        <v>1860</v>
      </c>
      <c r="F14" s="29"/>
      <c r="G14" s="13"/>
      <c r="H14" s="14"/>
    </row>
    <row r="15" spans="2:8" ht="29.25" thickTop="1" x14ac:dyDescent="0.25">
      <c r="B15" s="39"/>
      <c r="C15" s="1" t="s">
        <v>17</v>
      </c>
      <c r="D15" s="8">
        <v>2700</v>
      </c>
      <c r="F15" s="6"/>
      <c r="G15" s="22" t="s">
        <v>13</v>
      </c>
      <c r="H15" s="23"/>
    </row>
    <row r="16" spans="2:8" ht="28.5" x14ac:dyDescent="0.25">
      <c r="B16" s="39"/>
      <c r="C16" s="1" t="s">
        <v>16</v>
      </c>
      <c r="D16" s="8">
        <v>1350</v>
      </c>
    </row>
    <row r="17" spans="2:4" ht="28.5" x14ac:dyDescent="0.25">
      <c r="B17" s="39"/>
      <c r="C17" s="1" t="s">
        <v>2</v>
      </c>
      <c r="D17" s="8">
        <v>650</v>
      </c>
    </row>
    <row r="18" spans="2:4" ht="30.75" thickBot="1" x14ac:dyDescent="0.3">
      <c r="B18" s="40"/>
      <c r="C18" s="5" t="s">
        <v>12</v>
      </c>
      <c r="D18" s="10">
        <f>SUM(D12:D17)</f>
        <v>13910</v>
      </c>
    </row>
    <row r="19" spans="2:4" ht="15.75" thickTop="1" x14ac:dyDescent="0.25">
      <c r="B19" s="6"/>
      <c r="C19" s="7" t="s">
        <v>13</v>
      </c>
      <c r="D19" s="11">
        <f>SUM(D18,D11,D7)</f>
        <v>37600</v>
      </c>
    </row>
  </sheetData>
  <mergeCells count="10">
    <mergeCell ref="B2:D2"/>
    <mergeCell ref="B3:B7"/>
    <mergeCell ref="B8:B11"/>
    <mergeCell ref="B12:B18"/>
    <mergeCell ref="F2:H2"/>
    <mergeCell ref="F3:F4"/>
    <mergeCell ref="F5:F6"/>
    <mergeCell ref="F7:F8"/>
    <mergeCell ref="F10:F11"/>
    <mergeCell ref="F12:F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Megoldás</vt:lpstr>
      <vt:lpstr>Feladat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Verses István</dc:creator>
  <cp:lastModifiedBy>Mike-Nagy Edit</cp:lastModifiedBy>
  <cp:lastPrinted>2015-01-21T10:28:22Z</cp:lastPrinted>
  <dcterms:created xsi:type="dcterms:W3CDTF">2015-01-20T16:27:46Z</dcterms:created>
  <dcterms:modified xsi:type="dcterms:W3CDTF">2015-01-21T10:28:30Z</dcterms:modified>
</cp:coreProperties>
</file>