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1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155.xml" ContentType="application/vnd.openxmlformats-officedocument.spreadsheetml.revisionLog+xml"/>
  <Override PartName="/xl/revisions/revisionLog169.xml" ContentType="application/vnd.openxmlformats-officedocument.spreadsheetml.revisionLog+xml"/>
  <Override PartName="/xl/revisions/revisionLog160.xml" ContentType="application/vnd.openxmlformats-officedocument.spreadsheetml.revisionLog+xml"/>
  <Override PartName="/xl/revisions/revisionLog164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180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17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170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65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7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157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174.xml" ContentType="application/vnd.openxmlformats-officedocument.spreadsheetml.revisionLog+xml"/>
  <Override PartName="/xl/revisions/revisionLog179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177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158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167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178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73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159.xml" ContentType="application/vnd.openxmlformats-officedocument.spreadsheetml.revisionLog+xml"/>
  <Override PartName="/xl/revisions/revisionLog154.xml" ContentType="application/vnd.openxmlformats-officedocument.spreadsheetml.revisionLog+xml"/>
  <Override PartName="/xl/revisions/revisionLog168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9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lockRevision="1"/>
  <bookViews>
    <workbookView xWindow="15" yWindow="30" windowWidth="10830" windowHeight="8010" activeTab="2"/>
  </bookViews>
  <sheets>
    <sheet name="támogatások" sheetId="1" r:id="rId1"/>
    <sheet name="Munka2" sheetId="2" state="hidden" r:id="rId2"/>
    <sheet name="résztvevők (oktatás és képzés)" sheetId="3" r:id="rId3"/>
    <sheet name="résztvevők (ifjúság)" sheetId="4" r:id="rId4"/>
  </sheets>
  <calcPr calcId="162913"/>
  <customWorkbookViews>
    <customWorkbookView name="Szabó Csilla (Kommunikáció) - Egyéni nézet" guid="{61882A90-5BCF-4A9B-9992-71677B09F96C}" mergeInterval="0" personalView="1" maximized="1" windowWidth="1436" windowHeight="654" activeSheetId="3"/>
    <customWorkbookView name="Bokodi Szabolcs - Egyéni nézet" guid="{CA883902-AD46-4900-BCA5-728338DACED1}" mergeInterval="0" personalView="1" maximized="1" windowWidth="1362" windowHeight="399" activeSheetId="1"/>
    <customWorkbookView name="Dobos Gábor - Egyéni nézet" guid="{3674222B-E37C-4C5E-9D49-A9616EBF68CC}" mergeInterval="0" personalView="1" maximized="1" xWindow="-8" yWindow="-8" windowWidth="1936" windowHeight="1056" activeSheetId="1"/>
    <customWorkbookView name="Sinkó Zsófia - Egyéni nézet" guid="{55249269-7FC7-46BC-840F-A25493EDE586}" mergeInterval="0" personalView="1" maximized="1" windowWidth="1276" windowHeight="778" activeSheetId="1"/>
    <customWorkbookView name="Hernádi Anna - Egyéni nézet" guid="{0F22A132-8D8A-463C-A4C6-779A67EE88D1}" mergeInterval="0" personalView="1" maximized="1" windowWidth="1916" windowHeight="743" activeSheetId="3"/>
    <customWorkbookView name="Széll Adrienn - Egyéni nézet" guid="{B0BEF0A4-7A22-4597-BA93-88869D5BABD4}" mergeInterval="0" personalView="1" maximized="1" windowWidth="1676" windowHeight="824" activeSheetId="1"/>
    <customWorkbookView name="Koós-Herold Zsuzsa - Egyéni nézet" guid="{8ED78D0F-209F-4723-9D35-1F2137B8DB63}" mergeInterval="0" personalView="1" maximized="1" windowWidth="1676" windowHeight="785" activeSheetId="1"/>
    <customWorkbookView name="Kármán Tímea - Egyéni nézet" guid="{A0D5FE62-2881-4608-8234-EE2532B3238B}" mergeInterval="0" personalView="1" maximized="1" windowWidth="1916" windowHeight="815" activeSheetId="1"/>
    <customWorkbookView name="Vercseg Zsuzsanna - Egyéni nézet" guid="{E3D4A27C-EDD8-4603-9FBE-475A11AE876D}" mergeInterval="0" personalView="1" maximized="1" windowWidth="1276" windowHeight="886" activeSheetId="3" showComments="commIndAndComment"/>
    <customWorkbookView name="Kozsik Edina - Egyéni nézet" guid="{77D29A7E-0E1F-4D64-8628-80235480DF35}" mergeInterval="0" personalView="1" maximized="1" windowWidth="1276" windowHeight="575" activeSheetId="1"/>
    <customWorkbookView name="Nagy Zsófia - Egyéni nézet" guid="{06E44AF9-26EC-4A02-8A5E-8DCC85B5E383}" mergeInterval="0" personalView="1" maximized="1" windowWidth="1276" windowHeight="779" activeSheetId="1"/>
    <customWorkbookView name="Balogh Tamás - Egyéni nézet" guid="{AF951D10-282E-47D1-AF51-BCEC7508F0B4}" mergeInterval="0" personalView="1" maximized="1" windowWidth="1276" windowHeight="699" activeSheetId="1"/>
    <customWorkbookView name="Frigyes Edina - Egyéni nézet" guid="{EAF63209-B53C-422B-95D3-4038BFAC9D40}" mergeInterval="0" personalView="1" maximized="1" windowWidth="1436" windowHeight="555" activeSheetId="1"/>
    <customWorkbookView name="Fekete Éva - Egyéni nézet" guid="{0B45D545-202A-4B00-ABC8-F3AB0F84910C}" mergeInterval="0" personalView="1" maximized="1" windowWidth="1276" windowHeight="798" activeSheetId="3"/>
    <customWorkbookView name="Horváth Katalin - Egyéni nézet" guid="{E153E55D-1532-43B6-AF54-0A19C0A1DDA8}" mergeInterval="0" personalView="1" maximized="1" windowWidth="1276" windowHeight="738" activeSheetId="1"/>
    <customWorkbookView name="Tóth Zoltán - Egyéni nézet" guid="{69707AD1-E705-411C-9A2B-00EAE740808F}" mergeInterval="0" personalView="1" maximized="1" windowWidth="1276" windowHeight="798" activeSheetId="3"/>
    <customWorkbookView name="Kisgyörgy Eszter - Egyéni nézet" guid="{D9CCB751-BFBD-49E1-9972-6D0DF83CA238}" mergeInterval="0" personalView="1" maximized="1" xWindow="-8" yWindow="-8" windowWidth="1696" windowHeight="1026" activeSheetId="1"/>
    <customWorkbookView name="Székely Ágnes - Egyéni nézet" guid="{0A16106A-A59D-4049-9B2B-C44AA65BC402}" mergeInterval="0" personalView="1" maximized="1" xWindow="-8" yWindow="-8" windowWidth="1936" windowHeight="1056" activeSheetId="3" showComments="commIndAndComment"/>
    <customWorkbookView name="Csáfordi Orsolya - Egyéni nézet" guid="{EBA7F782-2701-4BA6-B592-279A7612CABC}" mergeInterval="0" personalView="1" maximized="1" windowWidth="1676" windowHeight="824" activeSheetId="3"/>
    <customWorkbookView name="Tóth Tibor - Egyéni nézet" guid="{BA56BD9F-C679-4A4C-89E8-19098E74176F}" mergeInterval="0" personalView="1" maximized="1" windowWidth="1916" windowHeight="844" activeSheetId="3"/>
    <customWorkbookView name="Beke Márton - Egyéni nézet" guid="{8B40590E-93B6-420C-841C-5373852585BF}" mergeInterval="0" personalView="1" maximized="1" windowWidth="1676" windowHeight="793" activeSheetId="3"/>
    <customWorkbookView name="Kilin Emőke - Egyéni nézet" guid="{E9E4C544-E3B0-4E2B-A785-9DE10C60B65A}" mergeInterval="0" personalView="1" maximized="1" windowWidth="1676" windowHeight="764" activeSheetId="3"/>
    <customWorkbookView name="Máté Gergely Géza - Egyéni nézet" guid="{96AA9D9C-34A9-4553-9FC0-89BF9E7F9179}" mergeInterval="0" personalView="1" maximized="1" xWindow="-8" yWindow="-8" windowWidth="1382" windowHeight="744" activeSheetId="1"/>
    <customWorkbookView name="Hermándy-Berencz Judit - Egyéni nézet" guid="{9C58771E-E078-4BC4-9B23-9FC5A0E5629B}" mergeInterval="0" personalView="1" maximized="1" xWindow="-8" yWindow="-8" windowWidth="1696" windowHeight="1026" activeSheetId="1"/>
  </customWorkbookViews>
</workbook>
</file>

<file path=xl/calcChain.xml><?xml version="1.0" encoding="utf-8"?>
<calcChain xmlns="http://schemas.openxmlformats.org/spreadsheetml/2006/main">
  <c r="E2" i="1" l="1"/>
  <c r="D2" i="1"/>
  <c r="F24" i="1" l="1"/>
  <c r="F25" i="1"/>
  <c r="F26" i="1"/>
  <c r="F27" i="1"/>
  <c r="F28" i="1"/>
  <c r="F29" i="1"/>
  <c r="F30" i="1"/>
  <c r="D17" i="1" l="1"/>
  <c r="E43" i="3"/>
  <c r="E39" i="3"/>
  <c r="D23" i="3"/>
  <c r="C34" i="3"/>
  <c r="B34" i="3"/>
  <c r="E34" i="3" s="1"/>
  <c r="F31" i="1" l="1"/>
  <c r="E21" i="4" l="1"/>
  <c r="F21" i="4"/>
  <c r="E20" i="4"/>
  <c r="F20" i="4"/>
  <c r="E19" i="4"/>
  <c r="F19" i="4"/>
  <c r="D21" i="4"/>
  <c r="D20" i="4"/>
  <c r="D19" i="4"/>
  <c r="F11" i="1"/>
  <c r="C22" i="3"/>
  <c r="C19" i="3"/>
  <c r="B19" i="3"/>
  <c r="C14" i="3"/>
  <c r="C23" i="3" s="1"/>
  <c r="F12" i="1" l="1"/>
  <c r="F10" i="1"/>
  <c r="F9" i="1"/>
  <c r="F18" i="1" l="1"/>
  <c r="F21" i="1"/>
  <c r="F20" i="1"/>
  <c r="E17" i="1"/>
  <c r="C17" i="1"/>
  <c r="B17" i="1"/>
  <c r="F14" i="1"/>
  <c r="F15" i="1"/>
  <c r="F17" i="1" l="1"/>
  <c r="B5" i="3"/>
  <c r="B23" i="3" s="1"/>
  <c r="F13" i="1" l="1"/>
  <c r="F6" i="1" l="1"/>
  <c r="F8" i="1"/>
</calcChain>
</file>

<file path=xl/comments1.xml><?xml version="1.0" encoding="utf-8"?>
<comments xmlns="http://schemas.openxmlformats.org/spreadsheetml/2006/main">
  <authors>
    <author>Szerző</author>
    <author>Hermándy-Berencz Judit</author>
    <author>Kármán Tímea</author>
  </authors>
  <commentList>
    <comment ref="D1" authorId="0" guid="{00891CAF-780B-45CE-AE40-9DB47EFFB5BC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a Delegation Agreement módosítása szerint</t>
        </r>
      </text>
    </comment>
    <comment ref="E1" authorId="1" guid="{DEBAA474-2860-4CAC-89B5-D676C573EE7D}">
      <text>
        <r>
          <rPr>
            <b/>
            <sz val="9"/>
            <color indexed="81"/>
            <rFont val="Tahoma"/>
            <family val="2"/>
            <charset val="238"/>
          </rPr>
          <t>Hermándy-Berencz Judit:</t>
        </r>
        <r>
          <rPr>
            <sz val="9"/>
            <color indexed="81"/>
            <rFont val="Tahoma"/>
            <family val="2"/>
            <charset val="238"/>
          </rPr>
          <t xml:space="preserve">
2016-os pályázati keret terhére megítélt, a 
2017. áprilisi adatok alapján 
</t>
        </r>
      </text>
    </comment>
    <comment ref="B4" authorId="2" guid="{577D7C50-2AB5-4390-87F6-C15C7905C4E9}">
      <text>
        <r>
          <rPr>
            <b/>
            <sz val="9"/>
            <color indexed="81"/>
            <rFont val="Tahoma"/>
            <family val="2"/>
            <charset val="238"/>
          </rPr>
          <t>Kármán Tímea:</t>
        </r>
        <r>
          <rPr>
            <sz val="9"/>
            <color indexed="81"/>
            <rFont val="Tahoma"/>
            <family val="2"/>
            <charset val="238"/>
          </rPr>
          <t xml:space="preserve">
HU koordinációban beadott pályázat
</t>
        </r>
      </text>
    </comment>
    <comment ref="C4" authorId="2" guid="{6915E8A8-5751-4E49-BCF4-38EC8289A8CA}">
      <text>
        <r>
          <rPr>
            <b/>
            <sz val="9"/>
            <color indexed="81"/>
            <rFont val="Tahoma"/>
            <family val="2"/>
            <charset val="238"/>
          </rPr>
          <t>Kármán Tímea:</t>
        </r>
        <r>
          <rPr>
            <sz val="9"/>
            <color indexed="81"/>
            <rFont val="Tahoma"/>
            <family val="2"/>
            <charset val="238"/>
          </rPr>
          <t xml:space="preserve">
school-to-school esetén a partnerekkel is szerződünk, így velük együtt 79 a támogatottak száma
</t>
        </r>
      </text>
    </comment>
  </commentList>
</comments>
</file>

<file path=xl/comments2.xml><?xml version="1.0" encoding="utf-8"?>
<comments xmlns="http://schemas.openxmlformats.org/spreadsheetml/2006/main">
  <authors>
    <author>Hermándy-Berencz Judit</author>
    <author>Kármán Tímea</author>
    <author>Frigyes Edina</author>
  </authors>
  <commentList>
    <comment ref="B1" authorId="0" guid="{5CEE86C1-45F5-4FB9-81C1-B62599C43A39}">
      <text>
        <r>
          <rPr>
            <b/>
            <sz val="9"/>
            <color indexed="81"/>
            <rFont val="Tahoma"/>
            <family val="2"/>
            <charset val="238"/>
          </rPr>
          <t>Hermándy-Berencz Judit:</t>
        </r>
        <r>
          <rPr>
            <sz val="9"/>
            <color indexed="81"/>
            <rFont val="Tahoma"/>
            <family val="2"/>
            <charset val="238"/>
          </rPr>
          <t xml:space="preserve">
2016-os pályázati keret terhére megítélt
2017. áprilisi adatok alapján 
</t>
        </r>
      </text>
    </comment>
    <comment ref="B14" authorId="1" guid="{11308F73-1D06-4EC9-BABC-E1E2DB60B371}">
      <text>
        <r>
          <rPr>
            <b/>
            <sz val="9"/>
            <color indexed="81"/>
            <rFont val="Tahoma"/>
            <family val="2"/>
            <charset val="238"/>
          </rPr>
          <t>Kármán Tímea:</t>
        </r>
        <r>
          <rPr>
            <sz val="9"/>
            <color indexed="81"/>
            <rFont val="Tahoma"/>
            <family val="2"/>
            <charset val="238"/>
          </rPr>
          <t xml:space="preserve">
stratégiai partnerségek 1006
</t>
        </r>
      </text>
    </comment>
    <comment ref="C14" authorId="1" guid="{E26EB50E-1EC4-4621-9E18-111304356000}">
      <text>
        <r>
          <rPr>
            <b/>
            <sz val="9"/>
            <color indexed="81"/>
            <rFont val="Tahoma"/>
            <family val="2"/>
            <charset val="238"/>
          </rPr>
          <t>Kármán Tímea:</t>
        </r>
        <r>
          <rPr>
            <sz val="9"/>
            <color indexed="81"/>
            <rFont val="Tahoma"/>
            <family val="2"/>
            <charset val="238"/>
          </rPr>
          <t xml:space="preserve">
stratégiai partnerségek: 1370
</t>
        </r>
        <r>
          <rPr>
            <b/>
            <sz val="9"/>
            <color indexed="81"/>
            <rFont val="Tahoma"/>
            <family val="2"/>
            <charset val="238"/>
          </rPr>
          <t>Sinkó Zsófia:</t>
        </r>
        <r>
          <rPr>
            <sz val="9"/>
            <color indexed="81"/>
            <rFont val="Tahoma"/>
            <family val="2"/>
            <charset val="238"/>
          </rPr>
          <t xml:space="preserve">
KA1:435
</t>
        </r>
      </text>
    </comment>
    <comment ref="B19" authorId="2" guid="{7269BFFB-EA59-4300-9E1D-10C633099B7B}">
      <text>
        <r>
          <rPr>
            <b/>
            <sz val="9"/>
            <color indexed="81"/>
            <rFont val="Tahoma"/>
            <family val="2"/>
            <charset val="238"/>
          </rPr>
          <t>Frigyes Edina:</t>
        </r>
        <r>
          <rPr>
            <sz val="9"/>
            <color indexed="81"/>
            <rFont val="Tahoma"/>
            <family val="2"/>
            <charset val="238"/>
          </rPr>
          <t xml:space="preserve">
KA2 stratégiai partnerségben 0 fő
</t>
        </r>
        <r>
          <rPr>
            <b/>
            <sz val="9"/>
            <color indexed="81"/>
            <rFont val="Tahoma"/>
            <family val="2"/>
            <charset val="238"/>
          </rPr>
          <t>Sinkó Zsófia:</t>
        </r>
        <r>
          <rPr>
            <sz val="9"/>
            <color indexed="81"/>
            <rFont val="Tahoma"/>
            <family val="2"/>
            <charset val="238"/>
          </rPr>
          <t xml:space="preserve">
KA1: 2358
</t>
        </r>
      </text>
    </comment>
    <comment ref="C19" authorId="2" guid="{8650F75E-E00C-476D-9588-6B9C9CE3F15F}">
      <text>
        <r>
          <rPr>
            <b/>
            <sz val="9"/>
            <color indexed="81"/>
            <rFont val="Tahoma"/>
            <family val="2"/>
            <charset val="238"/>
          </rPr>
          <t>Frigyes Edina:</t>
        </r>
        <r>
          <rPr>
            <sz val="9"/>
            <color indexed="81"/>
            <rFont val="Tahoma"/>
            <family val="2"/>
            <charset val="238"/>
          </rPr>
          <t xml:space="preserve">
KA2 stratégiai partnerségben 219 fő
</t>
        </r>
        <r>
          <rPr>
            <b/>
            <sz val="9"/>
            <color indexed="81"/>
            <rFont val="Tahoma"/>
            <family val="2"/>
            <charset val="238"/>
          </rPr>
          <t>Sinkó Zsófia:</t>
        </r>
        <r>
          <rPr>
            <sz val="9"/>
            <color indexed="81"/>
            <rFont val="Tahoma"/>
            <family val="2"/>
            <charset val="238"/>
          </rPr>
          <t xml:space="preserve">
KA1: 729 oktató és 209 kísérő
</t>
        </r>
      </text>
    </comment>
    <comment ref="D19" authorId="2" guid="{FAECB554-E8E3-4050-B5F9-A667A8F426DB}">
      <text>
        <r>
          <rPr>
            <b/>
            <sz val="9"/>
            <color indexed="81"/>
            <rFont val="Tahoma"/>
            <family val="2"/>
            <charset val="238"/>
          </rPr>
          <t>Frigyes Edina:</t>
        </r>
        <r>
          <rPr>
            <sz val="9"/>
            <color indexed="81"/>
            <rFont val="Tahoma"/>
            <family val="2"/>
            <charset val="238"/>
          </rPr>
          <t xml:space="preserve">
KA2 stratégiai partnerségben 0 fő
</t>
        </r>
      </text>
    </comment>
    <comment ref="B22" authorId="2" guid="{89BA6CBC-ECB8-48B1-82CE-0B9CE46D2CA6}">
      <text>
        <r>
          <rPr>
            <b/>
            <sz val="9"/>
            <color indexed="81"/>
            <rFont val="Tahoma"/>
            <family val="2"/>
            <charset val="238"/>
          </rPr>
          <t>Frigyes Edina:</t>
        </r>
        <r>
          <rPr>
            <sz val="9"/>
            <color indexed="81"/>
            <rFont val="Tahoma"/>
            <family val="2"/>
            <charset val="238"/>
          </rPr>
          <t xml:space="preserve">
KA2 stratégiai partnerségben 34 fő
</t>
        </r>
      </text>
    </comment>
    <comment ref="C22" authorId="2" guid="{99473E6A-5AEE-456D-B50A-B78506A066D2}">
      <text>
        <r>
          <rPr>
            <b/>
            <sz val="9"/>
            <color indexed="81"/>
            <rFont val="Tahoma"/>
            <family val="2"/>
            <charset val="238"/>
          </rPr>
          <t>Frigyes Edina:</t>
        </r>
        <r>
          <rPr>
            <sz val="9"/>
            <color indexed="81"/>
            <rFont val="Tahoma"/>
            <family val="2"/>
            <charset val="238"/>
          </rPr>
          <t xml:space="preserve">
KA2 stratégiai partnerségben 82 fő
</t>
        </r>
        <r>
          <rPr>
            <b/>
            <sz val="9"/>
            <color indexed="81"/>
            <rFont val="Tahoma"/>
            <family val="2"/>
            <charset val="238"/>
          </rPr>
          <t>Sinkó Zsófia:</t>
        </r>
        <r>
          <rPr>
            <sz val="9"/>
            <color indexed="81"/>
            <rFont val="Tahoma"/>
            <family val="2"/>
            <charset val="238"/>
          </rPr>
          <t xml:space="preserve">
KA1:77
</t>
        </r>
      </text>
    </comment>
    <comment ref="D22" authorId="2" guid="{741BEAD3-B6EE-495C-97CA-EDACCDFFC996}">
      <text>
        <r>
          <rPr>
            <b/>
            <sz val="9"/>
            <color indexed="81"/>
            <rFont val="Tahoma"/>
            <family val="2"/>
            <charset val="238"/>
          </rPr>
          <t>Frigyes Edina:</t>
        </r>
        <r>
          <rPr>
            <sz val="9"/>
            <color indexed="81"/>
            <rFont val="Tahoma"/>
            <family val="2"/>
            <charset val="238"/>
          </rPr>
          <t xml:space="preserve">
KA2 stratégiai partnerségben 0 fő
</t>
        </r>
      </text>
    </comment>
  </commentList>
</comments>
</file>

<file path=xl/sharedStrings.xml><?xml version="1.0" encoding="utf-8"?>
<sst xmlns="http://schemas.openxmlformats.org/spreadsheetml/2006/main" count="142" uniqueCount="118">
  <si>
    <t>Beadott pályázatok száma</t>
  </si>
  <si>
    <t>Támogatási keret</t>
  </si>
  <si>
    <t>személyzet</t>
  </si>
  <si>
    <t>felsőoktatás</t>
  </si>
  <si>
    <t>Erasmus+</t>
  </si>
  <si>
    <t>CEEPUS</t>
  </si>
  <si>
    <t>EGT Alap</t>
  </si>
  <si>
    <t>köznevelés</t>
  </si>
  <si>
    <t>ACES</t>
  </si>
  <si>
    <t>Pestalozzi</t>
  </si>
  <si>
    <t>szakképzés</t>
  </si>
  <si>
    <t>felnőtt tanulás</t>
  </si>
  <si>
    <t>Kimenő</t>
  </si>
  <si>
    <t>Bejövő</t>
  </si>
  <si>
    <t>Stipendium Hungaricum</t>
  </si>
  <si>
    <t>hallgatók</t>
  </si>
  <si>
    <t>diákok/ hallgatók</t>
  </si>
  <si>
    <t>oktatók/ kutatók</t>
  </si>
  <si>
    <t>Collegium Hungaricum</t>
  </si>
  <si>
    <t>Magyar Állami Eötvös Ösztöndíj</t>
  </si>
  <si>
    <t>Pályázati program</t>
  </si>
  <si>
    <t>Erasmus + Köznevelés
Mobilitás</t>
  </si>
  <si>
    <t>Erasmus + Köznevelés
Stratégiai Partnerségek</t>
  </si>
  <si>
    <t>Erasmus + Szakképzés
Mobilitás</t>
  </si>
  <si>
    <t>Erasmus + Szakképzés
Stratégiai Partnerségek</t>
  </si>
  <si>
    <t>Erasmus + Felsőoktatás
Mobilitás</t>
  </si>
  <si>
    <t>Erasmus + Felsőoktatás
Stratégiai Partnerségek</t>
  </si>
  <si>
    <t>Erasmus + Felnőtt tanulás
Mobilitás</t>
  </si>
  <si>
    <t>Erasmus + Felnőtt tanulás
Stratégiai Partnerségek</t>
  </si>
  <si>
    <t>Erasmus + Felsőoktatás
Nemzetközi Kreditmobilitás</t>
  </si>
  <si>
    <t>EGT Alap 
Felsőoktatási intézményközi együttműködési projektek</t>
  </si>
  <si>
    <t>Támogatott pályázatok száma</t>
  </si>
  <si>
    <t>Megítélt támogatás/ támogatási keret</t>
  </si>
  <si>
    <t>Megítélt támogatás</t>
  </si>
  <si>
    <t>EGT Alap Felsőoktatási mobilitás</t>
  </si>
  <si>
    <t>TOTAL</t>
  </si>
  <si>
    <t>Campus Mundi</t>
  </si>
  <si>
    <t>Erasmus+ Ifjúság Mobilitás</t>
  </si>
  <si>
    <t xml:space="preserve">Erasmus + Ifjúság Stratégiai partnerségek </t>
  </si>
  <si>
    <t>Erasmus + Ifjúság TCA</t>
  </si>
  <si>
    <t xml:space="preserve">Erasmus+ Ifjúság Strukturált párbeszéd projektek </t>
  </si>
  <si>
    <t>Államközi Ösztöndíjak</t>
  </si>
  <si>
    <t xml:space="preserve">Collegium Hungaricum </t>
  </si>
  <si>
    <t xml:space="preserve">Magyar Állami Eötvös Ösztöndíj </t>
  </si>
  <si>
    <t xml:space="preserve">Stipendium Hungaricum </t>
  </si>
  <si>
    <t>HUF</t>
  </si>
  <si>
    <t>DAAD-projektek</t>
  </si>
  <si>
    <t>Államközi Ösztöndíjak*</t>
  </si>
  <si>
    <t>Erasmus+ nemzetközi kreditmobilitás</t>
  </si>
  <si>
    <t>DAAD projektek keretében utazók</t>
  </si>
  <si>
    <t>CEEPUS: nem lezárt tanév, a forrásfelhasználás adatai nem véglegesek</t>
  </si>
  <si>
    <t>n.a.</t>
  </si>
  <si>
    <t>EGT Alap Köznevelési, szakképzési mobilitás</t>
  </si>
  <si>
    <t>EGT Alap Szakmai Látogatások</t>
  </si>
  <si>
    <t xml:space="preserve">Államközi beutazó nyári egyetemek </t>
  </si>
  <si>
    <t>a számok nem véglegesek, nem lezárt tanév</t>
  </si>
  <si>
    <t>Megjegyzés</t>
  </si>
  <si>
    <t>161</t>
  </si>
  <si>
    <t>43</t>
  </si>
  <si>
    <t>28</t>
  </si>
  <si>
    <t>16</t>
  </si>
  <si>
    <t>6</t>
  </si>
  <si>
    <t>GRAND TOTAL</t>
  </si>
  <si>
    <t>Pályázattípus</t>
  </si>
  <si>
    <t>KA1 - Mobilitási projektek</t>
  </si>
  <si>
    <t>KA2 - Stratégiai Partnerségek</t>
  </si>
  <si>
    <t>KA3 - Strukturált párbeszéd projektek</t>
  </si>
  <si>
    <t>Résztvevők összlétszáma (benyújtott pályázatok)</t>
  </si>
  <si>
    <t>Résztvevők összlétszáma (támogatott pályázatok)</t>
  </si>
  <si>
    <t>Támogatott szervezetek száma</t>
  </si>
  <si>
    <t>Összesen</t>
  </si>
  <si>
    <t>Speciális igényű résztvevő (az összlétszámon belül)</t>
  </si>
  <si>
    <t>Hátrányos helyzetű résztvevő (az összlétszámon belül)</t>
  </si>
  <si>
    <t>2</t>
  </si>
  <si>
    <t>20</t>
  </si>
  <si>
    <t>15</t>
  </si>
  <si>
    <t>7</t>
  </si>
  <si>
    <t>19</t>
  </si>
  <si>
    <t>64</t>
  </si>
  <si>
    <t>Előkészítő látogatás – EVS</t>
  </si>
  <si>
    <t>Előkészítő látogatás – Ifjúsági csereprogramok</t>
  </si>
  <si>
    <t>EVS - partnerországok</t>
  </si>
  <si>
    <t>EVS - programországok</t>
  </si>
  <si>
    <t>Ifjúságsegítők mobilitása - partnerországok</t>
  </si>
  <si>
    <t>Ifjúságsegítők mobilitása - programországok</t>
  </si>
  <si>
    <t>Ifjúsági csereprogramok - partnerországok</t>
  </si>
  <si>
    <t>Ifjúsági csereprogramok - programországok</t>
  </si>
  <si>
    <t>Tevékenységtípus</t>
  </si>
  <si>
    <t>Támogatott projektek száma</t>
  </si>
  <si>
    <t>Tevékenységek száma</t>
  </si>
  <si>
    <t>Résztvevők száma</t>
  </si>
  <si>
    <t>Ebből: speciális igényű fiatal</t>
  </si>
  <si>
    <t>Ebből: hátrányos helyzetű fiatal</t>
  </si>
  <si>
    <t>Részt vevő fiatal</t>
  </si>
  <si>
    <t>Részt vevő szakember</t>
  </si>
  <si>
    <t>Részt vevő önkéntes</t>
  </si>
  <si>
    <t>Mobilitási projektek részletes bontása</t>
  </si>
  <si>
    <t>a 2016-os évben nem volt kiírás</t>
  </si>
  <si>
    <t>Erasmus+ felsőoktatás</t>
  </si>
  <si>
    <t>Az általunk kezelt programokban, de nem a hazai keret terhére beutazók</t>
  </si>
  <si>
    <t>Az általunk kezelt programokban, de nem a hazai keret terhére kiutazók</t>
  </si>
  <si>
    <t>oktatók/kutatók</t>
  </si>
  <si>
    <t>na</t>
  </si>
  <si>
    <t>A keret túllépésénél figyelembe vettük az előző évek tapasztalatai alapján keletkező maradványokat, valamint a várható, de még nem rögzített projektlemondásokat.</t>
  </si>
  <si>
    <t>A TCA keret elszámolási időszaka 2016.01.01 - 2017.06.30.</t>
  </si>
  <si>
    <t>A keret összegét 2016. ősze folyamán jelentősen megemeltük más akciókon jelentkező maradványok átcsoportosításával. A keretre 2017-ben is lehet pályázni.</t>
  </si>
  <si>
    <t>2016-ban még 181 474 euró szabad forrás volt ezen az előirányzaton, ennek terhére egy pályázat érkezett be, a maradványt átcsoportosítottuk 2017 elején Szakmai Látogatások sorra.</t>
  </si>
  <si>
    <t>A költségvetési tervezésnél eredetileg 65 millió forinttal számoltunk (2015-ös Balassi Intézet adat), a valós pályázati adatok ismeretében a költségvetés lehetőséget adott az eredeti tervszám megemelésére.</t>
  </si>
  <si>
    <t>A költségvetési tervezésnél eredetileg 6,8 millió forinttal számoltunk (2015-ös Balassi Intézet adat), a valós pályázati adatok ismeretében a költségvetés lehetőséget adott az eredeti tervszám megemelésére.</t>
  </si>
  <si>
    <t>A költségvetési tervezésnél eredetileg 30 millió forinttal számoltunk, a (2015-ös Balassi Intézet adat) valós pályázati adatok ismeretében a költségvetés lehetőséget adott az eredeti tervszám megemelésére.</t>
  </si>
  <si>
    <t>*ki- és beutazó hallgatók és oktatók/kutatók együttesen a beutazó nyári egyetem kivételével. A forrás nem állt rendelkezésre az év folyamán, a pályázók száma is elmaradt a várakozásoktól a bizonytalanság miatt, így az eredetileg tervezett összegeket részben más pályázat (MÁEÖ) javára csoportosítottuk át, részben maradványként áthoztuk 2017-re, mert ugyanaz a támogatási szerződés a forrása az alábbi 4 sornak is.</t>
  </si>
  <si>
    <t>CM keretösszeg 2016-ra: a teljes költségvetési összeg 1/6-a (2016-2021-ig terjedő időszakra összesen: 7 174 000 eFt)</t>
  </si>
  <si>
    <t>Az iskolák, óvodák stratégiai partnerségek pályázattípus esetén néhány intézmény visszalépése után keletkezett maradvány, mely átcsoportosítása folyamatban van a szakképzési stratégiai partnerségek, illetve mobilitási projektek támogatására.</t>
  </si>
  <si>
    <t>Erasmus + ∑
2016-os támogatási keret (EUR)</t>
  </si>
  <si>
    <t>EGT Alap ∑
2016-os támogatási keret (EUR)</t>
  </si>
  <si>
    <r>
      <rPr>
        <b/>
        <sz val="9"/>
        <color indexed="8"/>
        <rFont val="Calibri"/>
        <family val="2"/>
        <charset val="238"/>
        <scheme val="minor"/>
      </rPr>
      <t>A támogatási keret nem forintban, hanem felajánlott kvótákban van feltüntetve</t>
    </r>
    <r>
      <rPr>
        <sz val="9"/>
        <color indexed="8"/>
        <rFont val="Calibri"/>
        <family val="2"/>
        <charset val="238"/>
        <scheme val="minor"/>
      </rPr>
      <t>. A megítélt támogatás a 2016-ban újonnan belépő hallgatók 2016-os támogatási összegére vonatkozik.</t>
    </r>
  </si>
  <si>
    <r>
      <t>CEEPUS</t>
    </r>
    <r>
      <rPr>
        <b/>
        <sz val="9"/>
        <color rgb="FFFF0000"/>
        <rFont val="Calibri"/>
        <family val="2"/>
        <charset val="238"/>
        <scheme val="minor"/>
      </rPr>
      <t xml:space="preserve"> </t>
    </r>
  </si>
  <si>
    <t>a hallgatói számból beutazó nyári egyetem: 123 fő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</si>
</sst>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F_t_-;\-* #,##0.00\ _F_t_-;_-* &quot;-&quot;??\ _F_t_-;_-@_-"/>
    <numFmt numFmtId="165" formatCode="0.0%"/>
    <numFmt numFmtId="166" formatCode="_-* #,##0.00\ [$€-1]_-;\-* #,##0.00\ [$€-1]_-;_-* &quot;-&quot;??\ [$€-1]_-;_-@_-"/>
    <numFmt numFmtId="167" formatCode="_-* #,##0\ _F_t_-;\-* #,##0\ _F_t_-;_-* &quot;-&quot;??\ _F_t_-;_-@_-"/>
    <numFmt numFmtId="168" formatCode="#,##0.00\ _F_t"/>
    <numFmt numFmtId="169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0" tint="-0.499984740745262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23"/>
        <bgColor indexed="9"/>
      </patternFill>
    </fill>
    <fill>
      <patternFill patternType="solid">
        <fgColor indexed="22"/>
        <bgColor indexed="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0" fillId="0" borderId="0"/>
  </cellStyleXfs>
  <cellXfs count="145">
    <xf numFmtId="0" fontId="0" fillId="0" borderId="0" xfId="0"/>
    <xf numFmtId="3" fontId="0" fillId="0" borderId="0" xfId="0" applyNumberFormat="1"/>
    <xf numFmtId="49" fontId="6" fillId="6" borderId="13" xfId="0" applyNumberFormat="1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49" fontId="7" fillId="8" borderId="13" xfId="0" applyNumberFormat="1" applyFont="1" applyFill="1" applyBorder="1" applyAlignment="1">
      <alignment horizontal="right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9" fillId="0" borderId="0" xfId="0" applyFont="1"/>
    <xf numFmtId="49" fontId="5" fillId="5" borderId="13" xfId="0" applyNumberFormat="1" applyFont="1" applyFill="1" applyBorder="1" applyAlignment="1">
      <alignment horizontal="center" vertical="center" wrapText="1"/>
    </xf>
    <xf numFmtId="49" fontId="5" fillId="5" borderId="13" xfId="4" applyNumberFormat="1" applyFont="1" applyFill="1" applyBorder="1" applyAlignment="1">
      <alignment horizontal="center" vertical="center"/>
    </xf>
    <xf numFmtId="49" fontId="5" fillId="5" borderId="13" xfId="4" applyNumberFormat="1" applyFont="1" applyFill="1" applyBorder="1" applyAlignment="1">
      <alignment horizontal="center" vertical="center" wrapText="1"/>
    </xf>
    <xf numFmtId="3" fontId="6" fillId="6" borderId="13" xfId="4" applyNumberFormat="1" applyFont="1" applyFill="1" applyBorder="1" applyAlignment="1">
      <alignment horizontal="center" vertical="center"/>
    </xf>
    <xf numFmtId="49" fontId="8" fillId="8" borderId="13" xfId="4" applyNumberFormat="1" applyFont="1" applyFill="1" applyBorder="1" applyAlignment="1">
      <alignment horizontal="right" vertical="center" wrapText="1"/>
    </xf>
    <xf numFmtId="3" fontId="8" fillId="8" borderId="13" xfId="4" applyNumberFormat="1" applyFont="1" applyFill="1" applyBorder="1" applyAlignment="1">
      <alignment horizontal="center" vertical="center" wrapText="1"/>
    </xf>
    <xf numFmtId="49" fontId="6" fillId="6" borderId="13" xfId="4" applyNumberFormat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1" fillId="0" borderId="0" xfId="0" applyFont="1"/>
    <xf numFmtId="0" fontId="13" fillId="0" borderId="14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3" fontId="15" fillId="0" borderId="9" xfId="0" applyNumberFormat="1" applyFont="1" applyBorder="1" applyAlignment="1">
      <alignment horizont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wrapText="1"/>
    </xf>
    <xf numFmtId="0" fontId="15" fillId="0" borderId="8" xfId="0" applyFont="1" applyBorder="1" applyAlignment="1">
      <alignment horizontal="left" wrapText="1"/>
    </xf>
    <xf numFmtId="0" fontId="15" fillId="0" borderId="9" xfId="0" applyFont="1" applyBorder="1" applyAlignment="1">
      <alignment horizontal="right" vertical="center" wrapText="1" indent="1"/>
    </xf>
    <xf numFmtId="4" fontId="15" fillId="0" borderId="9" xfId="0" applyNumberFormat="1" applyFont="1" applyBorder="1" applyAlignment="1">
      <alignment horizontal="right" vertical="center" wrapText="1" indent="1"/>
    </xf>
    <xf numFmtId="165" fontId="15" fillId="0" borderId="27" xfId="0" applyNumberFormat="1" applyFont="1" applyBorder="1" applyAlignment="1">
      <alignment horizontal="right" vertical="center" wrapText="1" indent="1"/>
    </xf>
    <xf numFmtId="3" fontId="11" fillId="0" borderId="0" xfId="0" applyNumberFormat="1" applyFont="1"/>
    <xf numFmtId="0" fontId="13" fillId="0" borderId="23" xfId="0" applyFont="1" applyBorder="1" applyAlignment="1">
      <alignment horizontal="right" vertical="center" wrapText="1" indent="1"/>
    </xf>
    <xf numFmtId="0" fontId="13" fillId="0" borderId="25" xfId="0" applyFont="1" applyBorder="1" applyAlignment="1">
      <alignment horizontal="right" vertical="center" wrapText="1" indent="1"/>
    </xf>
    <xf numFmtId="168" fontId="16" fillId="0" borderId="23" xfId="0" applyNumberFormat="1" applyFont="1" applyBorder="1" applyAlignment="1">
      <alignment horizontal="right" vertical="center" wrapText="1" indent="1"/>
    </xf>
    <xf numFmtId="9" fontId="16" fillId="0" borderId="24" xfId="1" applyFont="1" applyBorder="1" applyAlignment="1">
      <alignment horizontal="right" vertical="center" wrapText="1" indent="1"/>
    </xf>
    <xf numFmtId="0" fontId="13" fillId="0" borderId="1" xfId="0" applyFont="1" applyBorder="1" applyAlignment="1">
      <alignment horizontal="right" vertical="center" wrapText="1" indent="1"/>
    </xf>
    <xf numFmtId="0" fontId="13" fillId="0" borderId="10" xfId="0" applyFont="1" applyBorder="1" applyAlignment="1">
      <alignment horizontal="right" vertical="center" wrapText="1" indent="1"/>
    </xf>
    <xf numFmtId="168" fontId="16" fillId="0" borderId="1" xfId="0" applyNumberFormat="1" applyFont="1" applyBorder="1" applyAlignment="1">
      <alignment horizontal="right" vertical="center" wrapText="1" indent="1"/>
    </xf>
    <xf numFmtId="165" fontId="16" fillId="0" borderId="18" xfId="1" applyNumberFormat="1" applyFont="1" applyBorder="1" applyAlignment="1">
      <alignment horizontal="right" vertical="center" wrapText="1" indent="1"/>
    </xf>
    <xf numFmtId="4" fontId="11" fillId="0" borderId="0" xfId="0" applyNumberFormat="1" applyFont="1"/>
    <xf numFmtId="168" fontId="16" fillId="0" borderId="0" xfId="0" applyNumberFormat="1" applyFont="1" applyBorder="1" applyAlignment="1">
      <alignment horizontal="right" vertical="center" wrapText="1" indent="1"/>
    </xf>
    <xf numFmtId="10" fontId="16" fillId="0" borderId="18" xfId="1" applyNumberFormat="1" applyFont="1" applyBorder="1" applyAlignment="1">
      <alignment horizontal="right" vertical="center" wrapText="1" indent="1"/>
    </xf>
    <xf numFmtId="0" fontId="13" fillId="0" borderId="2" xfId="0" applyFont="1" applyBorder="1" applyAlignment="1">
      <alignment horizontal="right" vertical="center" wrapText="1" indent="1"/>
    </xf>
    <xf numFmtId="0" fontId="13" fillId="0" borderId="26" xfId="0" applyFont="1" applyBorder="1" applyAlignment="1">
      <alignment horizontal="right" vertical="center" wrapText="1" indent="1"/>
    </xf>
    <xf numFmtId="0" fontId="16" fillId="0" borderId="3" xfId="0" applyFont="1" applyBorder="1" applyAlignment="1">
      <alignment horizontal="right" vertical="center" wrapText="1" indent="1"/>
    </xf>
    <xf numFmtId="0" fontId="16" fillId="0" borderId="16" xfId="0" applyFont="1" applyBorder="1" applyAlignment="1">
      <alignment horizontal="right" vertical="center" wrapText="1" indent="1"/>
    </xf>
    <xf numFmtId="0" fontId="13" fillId="0" borderId="7" xfId="0" applyFont="1" applyBorder="1" applyAlignment="1">
      <alignment horizontal="right" vertical="center" wrapText="1" indent="1"/>
    </xf>
    <xf numFmtId="0" fontId="13" fillId="0" borderId="17" xfId="0" applyFont="1" applyBorder="1" applyAlignment="1">
      <alignment horizontal="right" vertical="center" wrapText="1" indent="1"/>
    </xf>
    <xf numFmtId="168" fontId="16" fillId="0" borderId="7" xfId="0" applyNumberFormat="1" applyFont="1" applyBorder="1" applyAlignment="1">
      <alignment horizontal="right" vertical="center" wrapText="1" indent="1"/>
    </xf>
    <xf numFmtId="10" fontId="16" fillId="0" borderId="21" xfId="1" applyNumberFormat="1" applyFont="1" applyBorder="1" applyAlignment="1">
      <alignment horizontal="right" vertical="center" wrapText="1" indent="1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right" vertical="center" wrapText="1" indent="1"/>
    </xf>
    <xf numFmtId="39" fontId="16" fillId="0" borderId="0" xfId="0" applyNumberFormat="1" applyFont="1" applyBorder="1" applyAlignment="1">
      <alignment horizontal="right" vertical="center" wrapText="1" indent="1"/>
    </xf>
    <xf numFmtId="166" fontId="16" fillId="0" borderId="0" xfId="0" applyNumberFormat="1" applyFont="1" applyBorder="1" applyAlignment="1">
      <alignment horizontal="right" vertical="center" wrapText="1" indent="1"/>
    </xf>
    <xf numFmtId="10" fontId="16" fillId="0" borderId="0" xfId="1" applyNumberFormat="1" applyFont="1" applyBorder="1" applyAlignment="1">
      <alignment horizontal="right" vertical="center" wrapText="1" indent="1"/>
    </xf>
    <xf numFmtId="0" fontId="15" fillId="0" borderId="9" xfId="0" applyFont="1" applyBorder="1" applyAlignment="1">
      <alignment horizontal="right" wrapText="1"/>
    </xf>
    <xf numFmtId="4" fontId="15" fillId="0" borderId="9" xfId="0" applyNumberFormat="1" applyFont="1" applyBorder="1" applyAlignment="1">
      <alignment horizontal="right" wrapText="1"/>
    </xf>
    <xf numFmtId="4" fontId="15" fillId="0" borderId="15" xfId="0" applyNumberFormat="1" applyFont="1" applyBorder="1" applyAlignment="1">
      <alignment horizontal="right" wrapText="1"/>
    </xf>
    <xf numFmtId="10" fontId="17" fillId="0" borderId="19" xfId="0" applyNumberFormat="1" applyFont="1" applyBorder="1" applyAlignment="1"/>
    <xf numFmtId="4" fontId="16" fillId="0" borderId="1" xfId="0" applyNumberFormat="1" applyFont="1" applyBorder="1" applyAlignment="1">
      <alignment horizontal="right" vertical="center" wrapText="1" indent="1"/>
    </xf>
    <xf numFmtId="9" fontId="16" fillId="0" borderId="20" xfId="1" applyFont="1" applyBorder="1" applyAlignment="1">
      <alignment horizontal="right" vertical="center" wrapText="1" indent="1"/>
    </xf>
    <xf numFmtId="9" fontId="16" fillId="0" borderId="18" xfId="1" applyFont="1" applyBorder="1" applyAlignment="1">
      <alignment horizontal="right" vertical="center" wrapText="1" indent="1"/>
    </xf>
    <xf numFmtId="3" fontId="16" fillId="0" borderId="7" xfId="0" applyNumberFormat="1" applyFont="1" applyBorder="1" applyAlignment="1">
      <alignment horizontal="right" vertical="center" wrapText="1" indent="1"/>
    </xf>
    <xf numFmtId="4" fontId="16" fillId="0" borderId="7" xfId="0" applyNumberFormat="1" applyFont="1" applyBorder="1" applyAlignment="1">
      <alignment horizontal="right" vertical="center" wrapText="1" indent="1"/>
    </xf>
    <xf numFmtId="9" fontId="16" fillId="0" borderId="21" xfId="1" applyFont="1" applyBorder="1" applyAlignment="1">
      <alignment horizontal="right" vertical="center" wrapText="1" indent="1"/>
    </xf>
    <xf numFmtId="0" fontId="11" fillId="0" borderId="0" xfId="0" applyFont="1" applyAlignment="1">
      <alignment horizontal="left"/>
    </xf>
    <xf numFmtId="9" fontId="16" fillId="0" borderId="17" xfId="1" applyFont="1" applyBorder="1" applyAlignment="1">
      <alignment horizontal="right" vertical="center" wrapText="1" indent="1"/>
    </xf>
    <xf numFmtId="0" fontId="13" fillId="0" borderId="8" xfId="0" applyFont="1" applyBorder="1" applyAlignment="1">
      <alignment horizontal="left" wrapText="1"/>
    </xf>
    <xf numFmtId="0" fontId="13" fillId="0" borderId="9" xfId="0" applyFont="1" applyBorder="1" applyAlignment="1">
      <alignment horizontal="right" wrapText="1"/>
    </xf>
    <xf numFmtId="3" fontId="16" fillId="0" borderId="9" xfId="0" applyNumberFormat="1" applyFont="1" applyBorder="1" applyAlignment="1">
      <alignment horizontal="right" wrapText="1"/>
    </xf>
    <xf numFmtId="3" fontId="18" fillId="0" borderId="9" xfId="0" applyNumberFormat="1" applyFont="1" applyBorder="1" applyAlignment="1">
      <alignment horizontal="center"/>
    </xf>
    <xf numFmtId="3" fontId="18" fillId="0" borderId="15" xfId="0" applyNumberFormat="1" applyFont="1" applyBorder="1" applyAlignment="1">
      <alignment horizontal="center"/>
    </xf>
    <xf numFmtId="9" fontId="16" fillId="0" borderId="19" xfId="1" applyFont="1" applyBorder="1" applyAlignment="1">
      <alignment horizontal="right" vertical="center" wrapText="1" indent="1"/>
    </xf>
    <xf numFmtId="0" fontId="15" fillId="0" borderId="11" xfId="0" applyFont="1" applyBorder="1" applyAlignment="1">
      <alignment horizontal="left" wrapText="1"/>
    </xf>
    <xf numFmtId="0" fontId="13" fillId="0" borderId="1" xfId="0" applyFont="1" applyBorder="1" applyAlignment="1">
      <alignment horizontal="right" wrapText="1"/>
    </xf>
    <xf numFmtId="169" fontId="11" fillId="0" borderId="1" xfId="0" applyNumberFormat="1" applyFont="1" applyBorder="1" applyAlignment="1">
      <alignment horizontal="right"/>
    </xf>
    <xf numFmtId="9" fontId="16" fillId="0" borderId="20" xfId="1" applyFont="1" applyBorder="1" applyAlignment="1">
      <alignment horizontal="right" wrapText="1" indent="1"/>
    </xf>
    <xf numFmtId="0" fontId="18" fillId="0" borderId="0" xfId="0" applyFont="1"/>
    <xf numFmtId="3" fontId="18" fillId="0" borderId="0" xfId="0" applyNumberFormat="1" applyFont="1" applyBorder="1"/>
    <xf numFmtId="0" fontId="15" fillId="0" borderId="5" xfId="0" applyFont="1" applyBorder="1" applyAlignment="1">
      <alignment horizontal="left" wrapText="1"/>
    </xf>
    <xf numFmtId="9" fontId="16" fillId="0" borderId="18" xfId="1" applyFont="1" applyBorder="1" applyAlignment="1">
      <alignment horizontal="right" wrapText="1" indent="1"/>
    </xf>
    <xf numFmtId="9" fontId="16" fillId="0" borderId="28" xfId="1" applyFont="1" applyBorder="1" applyAlignment="1">
      <alignment horizontal="right" wrapText="1" indent="1"/>
    </xf>
    <xf numFmtId="0" fontId="18" fillId="0" borderId="0" xfId="0" applyFont="1" applyBorder="1"/>
    <xf numFmtId="3" fontId="18" fillId="0" borderId="0" xfId="0" applyNumberFormat="1" applyFont="1"/>
    <xf numFmtId="0" fontId="11" fillId="0" borderId="1" xfId="0" applyFont="1" applyBorder="1"/>
    <xf numFmtId="0" fontId="13" fillId="2" borderId="1" xfId="0" applyFont="1" applyFill="1" applyBorder="1" applyAlignment="1">
      <alignment horizontal="right" wrapText="1"/>
    </xf>
    <xf numFmtId="3" fontId="15" fillId="0" borderId="0" xfId="0" applyNumberFormat="1" applyFont="1" applyBorder="1" applyAlignment="1">
      <alignment horizontal="right" wrapText="1"/>
    </xf>
    <xf numFmtId="0" fontId="15" fillId="0" borderId="8" xfId="0" applyFont="1" applyFill="1" applyBorder="1" applyAlignment="1">
      <alignment horizontal="left" wrapText="1"/>
    </xf>
    <xf numFmtId="0" fontId="13" fillId="0" borderId="9" xfId="0" applyFont="1" applyFill="1" applyBorder="1" applyAlignment="1">
      <alignment horizontal="right" wrapText="1"/>
    </xf>
    <xf numFmtId="167" fontId="11" fillId="0" borderId="9" xfId="0" applyNumberFormat="1" applyFont="1" applyFill="1" applyBorder="1" applyAlignment="1">
      <alignment horizontal="right"/>
    </xf>
    <xf numFmtId="169" fontId="11" fillId="0" borderId="9" xfId="0" applyNumberFormat="1" applyFont="1" applyFill="1" applyBorder="1" applyAlignment="1">
      <alignment horizontal="right"/>
    </xf>
    <xf numFmtId="165" fontId="13" fillId="0" borderId="27" xfId="0" applyNumberFormat="1" applyFont="1" applyFill="1" applyBorder="1" applyAlignment="1">
      <alignment horizontal="right" wrapText="1"/>
    </xf>
    <xf numFmtId="0" fontId="11" fillId="0" borderId="0" xfId="0" applyFont="1" applyBorder="1"/>
    <xf numFmtId="0" fontId="15" fillId="0" borderId="22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4" fillId="0" borderId="0" xfId="0" applyFont="1" applyFill="1"/>
    <xf numFmtId="0" fontId="20" fillId="0" borderId="1" xfId="0" applyFont="1" applyBorder="1" applyAlignment="1">
      <alignment horizontal="center"/>
    </xf>
    <xf numFmtId="0" fontId="14" fillId="0" borderId="0" xfId="0" applyFont="1"/>
    <xf numFmtId="0" fontId="14" fillId="0" borderId="1" xfId="0" applyFont="1" applyBorder="1"/>
    <xf numFmtId="0" fontId="21" fillId="0" borderId="1" xfId="0" applyFont="1" applyBorder="1"/>
    <xf numFmtId="0" fontId="14" fillId="0" borderId="1" xfId="0" applyFont="1" applyBorder="1" applyAlignment="1">
      <alignment horizontal="right" vertical="center" indent="1"/>
    </xf>
    <xf numFmtId="0" fontId="14" fillId="0" borderId="14" xfId="0" applyFont="1" applyBorder="1"/>
    <xf numFmtId="0" fontId="14" fillId="0" borderId="1" xfId="0" applyFont="1" applyBorder="1" applyAlignment="1">
      <alignment horizontal="right"/>
    </xf>
    <xf numFmtId="0" fontId="14" fillId="0" borderId="10" xfId="0" applyFont="1" applyFill="1" applyBorder="1" applyAlignment="1">
      <alignment horizontal="right" vertical="center" indent="1"/>
    </xf>
    <xf numFmtId="0" fontId="14" fillId="0" borderId="1" xfId="0" applyFont="1" applyFill="1" applyBorder="1" applyAlignment="1">
      <alignment horizontal="right" vertical="center" indent="1"/>
    </xf>
    <xf numFmtId="0" fontId="14" fillId="0" borderId="10" xfId="0" applyFont="1" applyBorder="1" applyAlignment="1">
      <alignment horizontal="right" vertical="center" indent="1"/>
    </xf>
    <xf numFmtId="0" fontId="12" fillId="0" borderId="10" xfId="0" applyFont="1" applyBorder="1" applyAlignment="1">
      <alignment horizontal="right" vertical="center" indent="1"/>
    </xf>
    <xf numFmtId="0" fontId="12" fillId="0" borderId="1" xfId="0" applyFont="1" applyBorder="1" applyAlignment="1">
      <alignment horizontal="right" vertical="center" indent="1"/>
    </xf>
    <xf numFmtId="0" fontId="22" fillId="0" borderId="0" xfId="0" applyFont="1"/>
    <xf numFmtId="0" fontId="14" fillId="0" borderId="12" xfId="0" applyFont="1" applyFill="1" applyBorder="1" applyAlignment="1">
      <alignment horizontal="right" vertical="center" indent="1"/>
    </xf>
    <xf numFmtId="0" fontId="14" fillId="0" borderId="4" xfId="0" applyFont="1" applyFill="1" applyBorder="1" applyAlignment="1">
      <alignment horizontal="right"/>
    </xf>
    <xf numFmtId="0" fontId="21" fillId="0" borderId="1" xfId="0" applyFont="1" applyBorder="1" applyAlignment="1">
      <alignment horizontal="left"/>
    </xf>
    <xf numFmtId="0" fontId="14" fillId="0" borderId="12" xfId="0" applyFont="1" applyBorder="1" applyAlignment="1">
      <alignment horizontal="right" vertical="center" indent="1"/>
    </xf>
    <xf numFmtId="0" fontId="20" fillId="0" borderId="0" xfId="0" applyFont="1" applyFill="1"/>
    <xf numFmtId="0" fontId="12" fillId="0" borderId="1" xfId="0" applyFont="1" applyBorder="1"/>
    <xf numFmtId="0" fontId="14" fillId="0" borderId="10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 indent="1"/>
    </xf>
    <xf numFmtId="0" fontId="14" fillId="0" borderId="0" xfId="0" applyFont="1" applyBorder="1" applyAlignment="1">
      <alignment horizontal="right" vertical="center" indent="1"/>
    </xf>
    <xf numFmtId="0" fontId="21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right"/>
    </xf>
    <xf numFmtId="0" fontId="14" fillId="0" borderId="0" xfId="0" applyFont="1" applyFill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14" fillId="0" borderId="10" xfId="0" applyFont="1" applyBorder="1"/>
    <xf numFmtId="0" fontId="14" fillId="0" borderId="1" xfId="0" applyFont="1" applyBorder="1" applyAlignment="1">
      <alignment vertical="center"/>
    </xf>
    <xf numFmtId="0" fontId="20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vertical="center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/>
    <xf numFmtId="0" fontId="20" fillId="0" borderId="1" xfId="0" applyFont="1" applyFill="1" applyBorder="1" applyAlignment="1">
      <alignment horizontal="right" wrapText="1"/>
    </xf>
    <xf numFmtId="0" fontId="20" fillId="0" borderId="1" xfId="0" applyFont="1" applyBorder="1" applyAlignment="1">
      <alignment horizontal="center" vertical="center"/>
    </xf>
    <xf numFmtId="0" fontId="25" fillId="0" borderId="0" xfId="0" applyFont="1" applyFill="1"/>
    <xf numFmtId="0" fontId="23" fillId="0" borderId="0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20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</cellXfs>
  <cellStyles count="5">
    <cellStyle name="Ezres 2" xfId="3"/>
    <cellStyle name="Normál" xfId="0" builtinId="0"/>
    <cellStyle name="Normál 2" xfId="2"/>
    <cellStyle name="Normál 3" xfId="4"/>
    <cellStyle name="Százalék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81.xml"/><Relationship Id="rId133" Type="http://schemas.openxmlformats.org/officeDocument/2006/relationships/revisionLog" Target="revisionLog97.xml"/><Relationship Id="rId112" Type="http://schemas.openxmlformats.org/officeDocument/2006/relationships/revisionLog" Target="revisionLog76.xml"/><Relationship Id="rId138" Type="http://schemas.openxmlformats.org/officeDocument/2006/relationships/revisionLog" Target="revisionLog102.xml"/><Relationship Id="rId159" Type="http://schemas.openxmlformats.org/officeDocument/2006/relationships/revisionLog" Target="revisionLog123.xml"/><Relationship Id="rId175" Type="http://schemas.openxmlformats.org/officeDocument/2006/relationships/revisionLog" Target="revisionLog139.xml"/><Relationship Id="rId154" Type="http://schemas.openxmlformats.org/officeDocument/2006/relationships/revisionLog" Target="revisionLog118.xml"/><Relationship Id="rId170" Type="http://schemas.openxmlformats.org/officeDocument/2006/relationships/revisionLog" Target="revisionLog134.xml"/><Relationship Id="rId191" Type="http://schemas.openxmlformats.org/officeDocument/2006/relationships/revisionLog" Target="revisionLog155.xml"/><Relationship Id="rId205" Type="http://schemas.openxmlformats.org/officeDocument/2006/relationships/revisionLog" Target="revisionLog169.xml"/><Relationship Id="rId196" Type="http://schemas.openxmlformats.org/officeDocument/2006/relationships/revisionLog" Target="revisionLog160.xml"/><Relationship Id="rId200" Type="http://schemas.openxmlformats.org/officeDocument/2006/relationships/revisionLog" Target="revisionLog164.xml"/><Relationship Id="rId144" Type="http://schemas.openxmlformats.org/officeDocument/2006/relationships/revisionLog" Target="revisionLog108.xml"/><Relationship Id="rId128" Type="http://schemas.openxmlformats.org/officeDocument/2006/relationships/revisionLog" Target="revisionLog92.xml"/><Relationship Id="rId149" Type="http://schemas.openxmlformats.org/officeDocument/2006/relationships/revisionLog" Target="revisionLog113.xml"/><Relationship Id="rId123" Type="http://schemas.openxmlformats.org/officeDocument/2006/relationships/revisionLog" Target="revisionLog87.xml"/><Relationship Id="rId178" Type="http://schemas.openxmlformats.org/officeDocument/2006/relationships/revisionLog" Target="revisionLog142.xml"/><Relationship Id="rId157" Type="http://schemas.openxmlformats.org/officeDocument/2006/relationships/revisionLog" Target="revisionLog121.xml"/><Relationship Id="rId136" Type="http://schemas.openxmlformats.org/officeDocument/2006/relationships/revisionLog" Target="revisionLog100.xml"/><Relationship Id="rId131" Type="http://schemas.openxmlformats.org/officeDocument/2006/relationships/revisionLog" Target="revisionLog95.xml"/><Relationship Id="rId115" Type="http://schemas.openxmlformats.org/officeDocument/2006/relationships/revisionLog" Target="revisionLog79.xml"/><Relationship Id="rId165" Type="http://schemas.openxmlformats.org/officeDocument/2006/relationships/revisionLog" Target="revisionLog129.xml"/><Relationship Id="rId160" Type="http://schemas.openxmlformats.org/officeDocument/2006/relationships/revisionLog" Target="revisionLog124.xml"/><Relationship Id="rId181" Type="http://schemas.openxmlformats.org/officeDocument/2006/relationships/revisionLog" Target="revisionLog145.xml"/><Relationship Id="rId216" Type="http://schemas.openxmlformats.org/officeDocument/2006/relationships/revisionLog" Target="revisionLog180.xml"/><Relationship Id="rId186" Type="http://schemas.openxmlformats.org/officeDocument/2006/relationships/revisionLog" Target="revisionLog150.xml"/><Relationship Id="rId208" Type="http://schemas.openxmlformats.org/officeDocument/2006/relationships/revisionLog" Target="revisionLog172.xml"/><Relationship Id="rId203" Type="http://schemas.openxmlformats.org/officeDocument/2006/relationships/revisionLog" Target="revisionLog167.xml"/><Relationship Id="rId152" Type="http://schemas.openxmlformats.org/officeDocument/2006/relationships/revisionLog" Target="revisionLog116.xml"/><Relationship Id="rId173" Type="http://schemas.openxmlformats.org/officeDocument/2006/relationships/revisionLog" Target="revisionLog137.xml"/><Relationship Id="rId194" Type="http://schemas.openxmlformats.org/officeDocument/2006/relationships/revisionLog" Target="revisionLog158.xml"/><Relationship Id="rId199" Type="http://schemas.openxmlformats.org/officeDocument/2006/relationships/revisionLog" Target="revisionLog163.xml"/><Relationship Id="rId211" Type="http://schemas.openxmlformats.org/officeDocument/2006/relationships/revisionLog" Target="revisionLog175.xml"/><Relationship Id="rId113" Type="http://schemas.openxmlformats.org/officeDocument/2006/relationships/revisionLog" Target="revisionLog77.xml"/><Relationship Id="rId118" Type="http://schemas.openxmlformats.org/officeDocument/2006/relationships/revisionLog" Target="revisionLog82.xml"/><Relationship Id="rId139" Type="http://schemas.openxmlformats.org/officeDocument/2006/relationships/revisionLog" Target="revisionLog103.xml"/><Relationship Id="rId134" Type="http://schemas.openxmlformats.org/officeDocument/2006/relationships/revisionLog" Target="revisionLog98.xml"/><Relationship Id="rId168" Type="http://schemas.openxmlformats.org/officeDocument/2006/relationships/revisionLog" Target="revisionLog132.xml"/><Relationship Id="rId147" Type="http://schemas.openxmlformats.org/officeDocument/2006/relationships/revisionLog" Target="revisionLog111.xml"/><Relationship Id="rId126" Type="http://schemas.openxmlformats.org/officeDocument/2006/relationships/revisionLog" Target="revisionLog90.xml"/><Relationship Id="rId163" Type="http://schemas.openxmlformats.org/officeDocument/2006/relationships/revisionLog" Target="revisionLog127.xml"/><Relationship Id="rId150" Type="http://schemas.openxmlformats.org/officeDocument/2006/relationships/revisionLog" Target="revisionLog114.xml"/><Relationship Id="rId171" Type="http://schemas.openxmlformats.org/officeDocument/2006/relationships/revisionLog" Target="revisionLog135.xml"/><Relationship Id="rId192" Type="http://schemas.openxmlformats.org/officeDocument/2006/relationships/revisionLog" Target="revisionLog156.xml"/><Relationship Id="rId206" Type="http://schemas.openxmlformats.org/officeDocument/2006/relationships/revisionLog" Target="revisionLog170.xml"/><Relationship Id="rId184" Type="http://schemas.openxmlformats.org/officeDocument/2006/relationships/revisionLog" Target="revisionLog148.xml"/><Relationship Id="rId155" Type="http://schemas.openxmlformats.org/officeDocument/2006/relationships/revisionLog" Target="revisionLog119.xml"/><Relationship Id="rId176" Type="http://schemas.openxmlformats.org/officeDocument/2006/relationships/revisionLog" Target="revisionLog140.xml"/><Relationship Id="rId197" Type="http://schemas.openxmlformats.org/officeDocument/2006/relationships/revisionLog" Target="revisionLog161.xml"/><Relationship Id="rId219" Type="http://schemas.openxmlformats.org/officeDocument/2006/relationships/revisionLog" Target="revisionLog39.xml"/><Relationship Id="rId189" Type="http://schemas.openxmlformats.org/officeDocument/2006/relationships/revisionLog" Target="revisionLog153.xml"/><Relationship Id="rId142" Type="http://schemas.openxmlformats.org/officeDocument/2006/relationships/revisionLog" Target="revisionLog106.xml"/><Relationship Id="rId121" Type="http://schemas.openxmlformats.org/officeDocument/2006/relationships/revisionLog" Target="revisionLog85.xml"/><Relationship Id="rId201" Type="http://schemas.openxmlformats.org/officeDocument/2006/relationships/revisionLog" Target="revisionLog165.xml"/><Relationship Id="rId214" Type="http://schemas.openxmlformats.org/officeDocument/2006/relationships/revisionLog" Target="revisionLog178.xml"/><Relationship Id="rId137" Type="http://schemas.openxmlformats.org/officeDocument/2006/relationships/revisionLog" Target="revisionLog101.xml"/><Relationship Id="rId129" Type="http://schemas.openxmlformats.org/officeDocument/2006/relationships/revisionLog" Target="revisionLog93.xml"/><Relationship Id="rId124" Type="http://schemas.openxmlformats.org/officeDocument/2006/relationships/revisionLog" Target="revisionLog88.xml"/><Relationship Id="rId116" Type="http://schemas.openxmlformats.org/officeDocument/2006/relationships/revisionLog" Target="revisionLog80.xml"/><Relationship Id="rId158" Type="http://schemas.openxmlformats.org/officeDocument/2006/relationships/revisionLog" Target="revisionLog122.xml"/><Relationship Id="rId187" Type="http://schemas.openxmlformats.org/officeDocument/2006/relationships/revisionLog" Target="revisionLog151.xml"/><Relationship Id="rId174" Type="http://schemas.openxmlformats.org/officeDocument/2006/relationships/revisionLog" Target="revisionLog138.xml"/><Relationship Id="rId132" Type="http://schemas.openxmlformats.org/officeDocument/2006/relationships/revisionLog" Target="revisionLog96.xml"/><Relationship Id="rId140" Type="http://schemas.openxmlformats.org/officeDocument/2006/relationships/revisionLog" Target="revisionLog104.xml"/><Relationship Id="rId161" Type="http://schemas.openxmlformats.org/officeDocument/2006/relationships/revisionLog" Target="revisionLog125.xml"/><Relationship Id="rId182" Type="http://schemas.openxmlformats.org/officeDocument/2006/relationships/revisionLog" Target="revisionLog146.xml"/><Relationship Id="rId217" Type="http://schemas.openxmlformats.org/officeDocument/2006/relationships/revisionLog" Target="revisionLog37.xml"/><Relationship Id="rId179" Type="http://schemas.openxmlformats.org/officeDocument/2006/relationships/revisionLog" Target="revisionLog143.xml"/><Relationship Id="rId111" Type="http://schemas.openxmlformats.org/officeDocument/2006/relationships/revisionLog" Target="revisionLog75.xml"/><Relationship Id="rId145" Type="http://schemas.openxmlformats.org/officeDocument/2006/relationships/revisionLog" Target="revisionLog109.xml"/><Relationship Id="rId166" Type="http://schemas.openxmlformats.org/officeDocument/2006/relationships/revisionLog" Target="revisionLog130.xml"/><Relationship Id="rId209" Type="http://schemas.openxmlformats.org/officeDocument/2006/relationships/revisionLog" Target="revisionLog173.xml"/><Relationship Id="rId195" Type="http://schemas.openxmlformats.org/officeDocument/2006/relationships/revisionLog" Target="revisionLog159.xml"/><Relationship Id="rId153" Type="http://schemas.openxmlformats.org/officeDocument/2006/relationships/revisionLog" Target="revisionLog117.xml"/><Relationship Id="rId212" Type="http://schemas.openxmlformats.org/officeDocument/2006/relationships/revisionLog" Target="revisionLog176.xml"/><Relationship Id="rId190" Type="http://schemas.openxmlformats.org/officeDocument/2006/relationships/revisionLog" Target="revisionLog154.xml"/><Relationship Id="rId204" Type="http://schemas.openxmlformats.org/officeDocument/2006/relationships/revisionLog" Target="revisionLog168.xml"/><Relationship Id="rId220" Type="http://schemas.openxmlformats.org/officeDocument/2006/relationships/revisionLog" Target="revisionLog1.xml"/><Relationship Id="rId119" Type="http://schemas.openxmlformats.org/officeDocument/2006/relationships/revisionLog" Target="revisionLog83.xml"/><Relationship Id="rId114" Type="http://schemas.openxmlformats.org/officeDocument/2006/relationships/revisionLog" Target="revisionLog78.xml"/><Relationship Id="rId127" Type="http://schemas.openxmlformats.org/officeDocument/2006/relationships/revisionLog" Target="revisionLog91.xml"/><Relationship Id="rId198" Type="http://schemas.openxmlformats.org/officeDocument/2006/relationships/revisionLog" Target="revisionLog162.xml"/><Relationship Id="rId164" Type="http://schemas.openxmlformats.org/officeDocument/2006/relationships/revisionLog" Target="revisionLog128.xml"/><Relationship Id="rId122" Type="http://schemas.openxmlformats.org/officeDocument/2006/relationships/revisionLog" Target="revisionLog86.xml"/><Relationship Id="rId143" Type="http://schemas.openxmlformats.org/officeDocument/2006/relationships/revisionLog" Target="revisionLog107.xml"/><Relationship Id="rId130" Type="http://schemas.openxmlformats.org/officeDocument/2006/relationships/revisionLog" Target="revisionLog94.xml"/><Relationship Id="rId135" Type="http://schemas.openxmlformats.org/officeDocument/2006/relationships/revisionLog" Target="revisionLog99.xml"/><Relationship Id="rId151" Type="http://schemas.openxmlformats.org/officeDocument/2006/relationships/revisionLog" Target="revisionLog115.xml"/><Relationship Id="rId156" Type="http://schemas.openxmlformats.org/officeDocument/2006/relationships/revisionLog" Target="revisionLog120.xml"/><Relationship Id="rId177" Type="http://schemas.openxmlformats.org/officeDocument/2006/relationships/revisionLog" Target="revisionLog141.xml"/><Relationship Id="rId185" Type="http://schemas.openxmlformats.org/officeDocument/2006/relationships/revisionLog" Target="revisionLog149.xml"/><Relationship Id="rId169" Type="http://schemas.openxmlformats.org/officeDocument/2006/relationships/revisionLog" Target="revisionLog133.xml"/><Relationship Id="rId148" Type="http://schemas.openxmlformats.org/officeDocument/2006/relationships/revisionLog" Target="revisionLog112.xml"/><Relationship Id="rId172" Type="http://schemas.openxmlformats.org/officeDocument/2006/relationships/revisionLog" Target="revisionLog136.xml"/><Relationship Id="rId193" Type="http://schemas.openxmlformats.org/officeDocument/2006/relationships/revisionLog" Target="revisionLog157.xml"/><Relationship Id="rId202" Type="http://schemas.openxmlformats.org/officeDocument/2006/relationships/revisionLog" Target="revisionLog166.xml"/><Relationship Id="rId207" Type="http://schemas.openxmlformats.org/officeDocument/2006/relationships/revisionLog" Target="revisionLog171.xml"/><Relationship Id="rId180" Type="http://schemas.openxmlformats.org/officeDocument/2006/relationships/revisionLog" Target="revisionLog144.xml"/><Relationship Id="rId210" Type="http://schemas.openxmlformats.org/officeDocument/2006/relationships/revisionLog" Target="revisionLog174.xml"/><Relationship Id="rId215" Type="http://schemas.openxmlformats.org/officeDocument/2006/relationships/revisionLog" Target="revisionLog179.xml"/><Relationship Id="rId188" Type="http://schemas.openxmlformats.org/officeDocument/2006/relationships/revisionLog" Target="revisionLog152.xml"/><Relationship Id="rId167" Type="http://schemas.openxmlformats.org/officeDocument/2006/relationships/revisionLog" Target="revisionLog131.xml"/><Relationship Id="rId146" Type="http://schemas.openxmlformats.org/officeDocument/2006/relationships/revisionLog" Target="revisionLog110.xml"/><Relationship Id="rId141" Type="http://schemas.openxmlformats.org/officeDocument/2006/relationships/revisionLog" Target="revisionLog105.xml"/><Relationship Id="rId125" Type="http://schemas.openxmlformats.org/officeDocument/2006/relationships/revisionLog" Target="revisionLog89.xml"/><Relationship Id="rId120" Type="http://schemas.openxmlformats.org/officeDocument/2006/relationships/revisionLog" Target="revisionLog84.xml"/><Relationship Id="rId218" Type="http://schemas.openxmlformats.org/officeDocument/2006/relationships/revisionLog" Target="revisionLog38.xml"/><Relationship Id="rId213" Type="http://schemas.openxmlformats.org/officeDocument/2006/relationships/revisionLog" Target="revisionLog177.xml"/><Relationship Id="rId162" Type="http://schemas.openxmlformats.org/officeDocument/2006/relationships/revisionLog" Target="revisionLog126.xml"/><Relationship Id="rId183" Type="http://schemas.openxmlformats.org/officeDocument/2006/relationships/revisionLog" Target="revisionLog14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7007402-386C-4096-B1E9-D03E8B2B3961}" diskRevisions="1" revisionId="1262" version="3" protected="1">
  <header guid="{E4A4D18A-64F7-4AC8-A70B-3A9775877767}" dateTime="2017-05-02T07:08:43" maxSheetId="4" userName="Tóth Tibor" r:id="rId111" minRId="580" maxRId="584">
    <sheetIdMap count="3">
      <sheetId val="1"/>
      <sheetId val="2"/>
      <sheetId val="3"/>
    </sheetIdMap>
  </header>
  <header guid="{A26C98DB-5ED5-4076-B78D-020CC2BDA5EB}" dateTime="2017-05-02T07:11:59" maxSheetId="4" userName="Tóth Tibor" r:id="rId112" minRId="585" maxRId="591">
    <sheetIdMap count="3">
      <sheetId val="1"/>
      <sheetId val="2"/>
      <sheetId val="3"/>
    </sheetIdMap>
  </header>
  <header guid="{75F6B25C-BD74-49A0-9413-60EFF183078C}" dateTime="2017-05-02T09:27:06" maxSheetId="4" userName="Széll Adrienn" r:id="rId113">
    <sheetIdMap count="3">
      <sheetId val="1"/>
      <sheetId val="2"/>
      <sheetId val="3"/>
    </sheetIdMap>
  </header>
  <header guid="{723FF5C0-3E5B-4923-BA11-83A2182FBC25}" dateTime="2017-05-02T09:39:34" maxSheetId="4" userName="Bokodi Szabolcs" r:id="rId114" minRId="592" maxRId="604">
    <sheetIdMap count="3">
      <sheetId val="1"/>
      <sheetId val="2"/>
      <sheetId val="3"/>
    </sheetIdMap>
  </header>
  <header guid="{F013183F-8922-4244-990A-0C94E33158DB}" dateTime="2017-05-02T10:12:32" maxSheetId="4" userName="Tóth Tibor" r:id="rId115" minRId="605" maxRId="607">
    <sheetIdMap count="3">
      <sheetId val="1"/>
      <sheetId val="2"/>
      <sheetId val="3"/>
    </sheetIdMap>
  </header>
  <header guid="{88CDC721-F1CD-48E3-943A-D12AAB96D0A0}" dateTime="2017-05-02T10:12:47" maxSheetId="4" userName="Tóth Tibor" r:id="rId116">
    <sheetIdMap count="3">
      <sheetId val="1"/>
      <sheetId val="2"/>
      <sheetId val="3"/>
    </sheetIdMap>
  </header>
  <header guid="{35271DF2-5E8A-43F8-AAA2-BD977D8A786F}" dateTime="2017-05-02T10:22:07" maxSheetId="4" userName="Hernádi Anna" r:id="rId117" minRId="608">
    <sheetIdMap count="3">
      <sheetId val="1"/>
      <sheetId val="2"/>
      <sheetId val="3"/>
    </sheetIdMap>
  </header>
  <header guid="{32F0987F-3444-4830-A6A5-C1A29B89EC92}" dateTime="2017-05-02T10:26:50" maxSheetId="4" userName="Csáfordi Orsolya" r:id="rId118" minRId="609">
    <sheetIdMap count="3">
      <sheetId val="1"/>
      <sheetId val="2"/>
      <sheetId val="3"/>
    </sheetIdMap>
  </header>
  <header guid="{16245842-D874-4D65-A782-7CBB81BA8D40}" dateTime="2017-05-02T10:27:13" maxSheetId="4" userName="Csáfordi Orsolya" r:id="rId119">
    <sheetIdMap count="3">
      <sheetId val="1"/>
      <sheetId val="2"/>
      <sheetId val="3"/>
    </sheetIdMap>
  </header>
  <header guid="{3E238189-2AA3-4ACB-8C1D-2760E114652D}" dateTime="2017-05-02T10:29:36" maxSheetId="4" userName="Kilin Emőke" r:id="rId120">
    <sheetIdMap count="3">
      <sheetId val="1"/>
      <sheetId val="2"/>
      <sheetId val="3"/>
    </sheetIdMap>
  </header>
  <header guid="{55F53A58-7098-4B9B-A460-97DE0420775F}" dateTime="2017-05-02T10:33:05" maxSheetId="4" userName="Hernádi Anna" r:id="rId121" minRId="610" maxRId="619">
    <sheetIdMap count="3">
      <sheetId val="1"/>
      <sheetId val="2"/>
      <sheetId val="3"/>
    </sheetIdMap>
  </header>
  <header guid="{25EFD7AD-C201-4BF5-BF9B-8F41A264CFCD}" dateTime="2017-05-02T12:04:18" maxSheetId="4" userName="Kilin Emőke" r:id="rId122" minRId="620" maxRId="626">
    <sheetIdMap count="3">
      <sheetId val="1"/>
      <sheetId val="2"/>
      <sheetId val="3"/>
    </sheetIdMap>
  </header>
  <header guid="{43F8B570-70E0-4E23-892C-99260605A97B}" dateTime="2017-05-02T12:57:19" maxSheetId="4" userName="Széll Adrienn" r:id="rId123" minRId="627" maxRId="628">
    <sheetIdMap count="3">
      <sheetId val="1"/>
      <sheetId val="2"/>
      <sheetId val="3"/>
    </sheetIdMap>
  </header>
  <header guid="{8C07D491-9739-40CB-9D53-E1A2FCEA0278}" dateTime="2017-05-02T13:42:50" maxSheetId="4" userName="Koós-Herold Zsuzsa" r:id="rId124" minRId="629" maxRId="641">
    <sheetIdMap count="3">
      <sheetId val="1"/>
      <sheetId val="2"/>
      <sheetId val="3"/>
    </sheetIdMap>
  </header>
  <header guid="{202B6D6F-32AD-46A1-887D-D9A5A180749B}" dateTime="2017-05-02T13:55:30" maxSheetId="4" userName="Koós-Herold Zsuzsa" r:id="rId125" minRId="642" maxRId="646">
    <sheetIdMap count="3">
      <sheetId val="1"/>
      <sheetId val="2"/>
      <sheetId val="3"/>
    </sheetIdMap>
  </header>
  <header guid="{82D31BA4-F42A-435C-9FBF-D1F7400CC607}" dateTime="2017-05-02T13:56:55" maxSheetId="4" userName="Hernádi Anna" r:id="rId126" minRId="647" maxRId="648">
    <sheetIdMap count="3">
      <sheetId val="1"/>
      <sheetId val="2"/>
      <sheetId val="3"/>
    </sheetIdMap>
  </header>
  <header guid="{7BFB5EBC-324B-41C8-BA1F-B41EFD404B43}" dateTime="2017-05-02T13:57:20" maxSheetId="4" userName="Koós-Herold Zsuzsa" r:id="rId127" minRId="649" maxRId="651">
    <sheetIdMap count="3">
      <sheetId val="1"/>
      <sheetId val="2"/>
      <sheetId val="3"/>
    </sheetIdMap>
  </header>
  <header guid="{3E6E473A-0FC7-42BB-B7AD-6FA171853511}" dateTime="2017-05-02T13:57:56" maxSheetId="4" userName="Hernádi Anna" r:id="rId128" minRId="652" maxRId="655">
    <sheetIdMap count="3">
      <sheetId val="1"/>
      <sheetId val="2"/>
      <sheetId val="3"/>
    </sheetIdMap>
  </header>
  <header guid="{F5BC3881-513A-46CC-8AF3-31EBE94FE531}" dateTime="2017-05-02T13:58:44" maxSheetId="4" userName="Hernádi Anna" r:id="rId129" minRId="656">
    <sheetIdMap count="3">
      <sheetId val="1"/>
      <sheetId val="2"/>
      <sheetId val="3"/>
    </sheetIdMap>
  </header>
  <header guid="{9D4662E1-0F1B-458E-A742-3E8B752C2DA2}" dateTime="2017-05-02T14:01:54" maxSheetId="4" userName="Széll Adrienn" r:id="rId130" minRId="657">
    <sheetIdMap count="3">
      <sheetId val="1"/>
      <sheetId val="2"/>
      <sheetId val="3"/>
    </sheetIdMap>
  </header>
  <header guid="{E435BB02-6C7E-46ED-A5A7-76763ECC187E}" dateTime="2017-05-02T14:06:09" maxSheetId="4" userName="Hernádi Anna" r:id="rId131" minRId="658" maxRId="659">
    <sheetIdMap count="3">
      <sheetId val="1"/>
      <sheetId val="2"/>
      <sheetId val="3"/>
    </sheetIdMap>
  </header>
  <header guid="{CB7EFC4F-5F75-43AD-9565-3567F07D3A67}" dateTime="2017-05-02T14:07:27" maxSheetId="4" userName="Hernádi Anna" r:id="rId132" minRId="660">
    <sheetIdMap count="3">
      <sheetId val="1"/>
      <sheetId val="2"/>
      <sheetId val="3"/>
    </sheetIdMap>
  </header>
  <header guid="{188080BD-0A7B-448B-ACE6-A59FAF3D7BEB}" dateTime="2017-05-02T14:17:47" maxSheetId="4" userName="Hernádi Anna" r:id="rId133" minRId="661" maxRId="664">
    <sheetIdMap count="3">
      <sheetId val="1"/>
      <sheetId val="2"/>
      <sheetId val="3"/>
    </sheetIdMap>
  </header>
  <header guid="{A61D032F-3AE2-42B6-B5AE-33B376E62A8B}" dateTime="2017-05-02T14:18:12" maxSheetId="4" userName="Hernádi Anna" r:id="rId134" minRId="665">
    <sheetIdMap count="3">
      <sheetId val="1"/>
      <sheetId val="2"/>
      <sheetId val="3"/>
    </sheetIdMap>
  </header>
  <header guid="{7564AB14-C8B2-4336-97B7-02619D3E19B8}" dateTime="2017-05-02T14:20:15" maxSheetId="4" userName="Széll Adrienn" r:id="rId135" minRId="666">
    <sheetIdMap count="3">
      <sheetId val="1"/>
      <sheetId val="2"/>
      <sheetId val="3"/>
    </sheetIdMap>
  </header>
  <header guid="{6951284E-9836-4FC4-B64C-09F8A40FAFAF}" dateTime="2017-05-02T14:20:24" maxSheetId="4" userName="Széll Adrienn" r:id="rId136" minRId="667" maxRId="670">
    <sheetIdMap count="3">
      <sheetId val="1"/>
      <sheetId val="2"/>
      <sheetId val="3"/>
    </sheetIdMap>
  </header>
  <header guid="{03D98BD2-4AD1-4AE5-9310-A5E8EDF69D34}" dateTime="2017-05-02T14:21:25" maxSheetId="4" userName="Széll Adrienn" r:id="rId137" minRId="671">
    <sheetIdMap count="3">
      <sheetId val="1"/>
      <sheetId val="2"/>
      <sheetId val="3"/>
    </sheetIdMap>
  </header>
  <header guid="{43174D4B-8D4C-4F52-8178-BB60057D0334}" dateTime="2017-05-02T14:21:46" maxSheetId="4" userName="Széll Adrienn" r:id="rId138" minRId="672">
    <sheetIdMap count="3">
      <sheetId val="1"/>
      <sheetId val="2"/>
      <sheetId val="3"/>
    </sheetIdMap>
  </header>
  <header guid="{B7418984-FB42-472C-8A97-353E27404DBA}" dateTime="2017-05-02T14:22:02" maxSheetId="4" userName="Széll Adrienn" r:id="rId139" minRId="673">
    <sheetIdMap count="3">
      <sheetId val="1"/>
      <sheetId val="2"/>
      <sheetId val="3"/>
    </sheetIdMap>
  </header>
  <header guid="{3A25D6F7-C622-45AB-82E3-9F62E69C5F6B}" dateTime="2017-05-02T14:22:50" maxSheetId="4" userName="Széll Adrienn" r:id="rId140" minRId="674">
    <sheetIdMap count="3">
      <sheetId val="1"/>
      <sheetId val="2"/>
      <sheetId val="3"/>
    </sheetIdMap>
  </header>
  <header guid="{DFFC4B37-CB87-45A4-ADA8-DE05B6FC0602}" dateTime="2017-05-02T14:23:14" maxSheetId="4" userName="Széll Adrienn" r:id="rId141" minRId="675" maxRId="678">
    <sheetIdMap count="3">
      <sheetId val="1"/>
      <sheetId val="2"/>
      <sheetId val="3"/>
    </sheetIdMap>
  </header>
  <header guid="{798BB1FF-22A5-4094-8842-0D65439731E2}" dateTime="2017-05-02T14:23:45" maxSheetId="4" userName="Széll Adrienn" r:id="rId142" minRId="679">
    <sheetIdMap count="3">
      <sheetId val="1"/>
      <sheetId val="2"/>
      <sheetId val="3"/>
    </sheetIdMap>
  </header>
  <header guid="{7A3B2CAD-6811-4EA7-96C0-B653C5F9C51E}" dateTime="2017-05-02T14:26:29" maxSheetId="4" userName="Széll Adrienn" r:id="rId143" minRId="680" maxRId="683">
    <sheetIdMap count="3">
      <sheetId val="1"/>
      <sheetId val="2"/>
      <sheetId val="3"/>
    </sheetIdMap>
  </header>
  <header guid="{E8A6C1E6-9FBB-4983-BFC5-981833C2A7D6}" dateTime="2017-05-02T14:26:35" maxSheetId="4" userName="Széll Adrienn" r:id="rId144">
    <sheetIdMap count="3">
      <sheetId val="1"/>
      <sheetId val="2"/>
      <sheetId val="3"/>
    </sheetIdMap>
  </header>
  <header guid="{EEC18C12-BF80-4B7A-9F4C-16F61374FA26}" dateTime="2017-05-02T14:28:53" maxSheetId="4" userName="Széll Adrienn" r:id="rId145" minRId="684" maxRId="688">
    <sheetIdMap count="3">
      <sheetId val="1"/>
      <sheetId val="2"/>
      <sheetId val="3"/>
    </sheetIdMap>
  </header>
  <header guid="{55D8DADA-2072-4CE9-B443-A74FE52DA88A}" dateTime="2017-05-02T14:29:34" maxSheetId="4" userName="Széll Adrienn" r:id="rId146" minRId="689" maxRId="691">
    <sheetIdMap count="3">
      <sheetId val="1"/>
      <sheetId val="2"/>
      <sheetId val="3"/>
    </sheetIdMap>
  </header>
  <header guid="{804D2BE8-BBC9-4470-9D6D-09204A4F444C}" dateTime="2017-05-02T14:29:50" maxSheetId="4" userName="Széll Adrienn" r:id="rId147" minRId="692">
    <sheetIdMap count="3">
      <sheetId val="1"/>
      <sheetId val="2"/>
      <sheetId val="3"/>
    </sheetIdMap>
  </header>
  <header guid="{9E823DFD-78A5-4A95-A0B1-C8CB9B783E9A}" dateTime="2017-05-02T14:29:56" maxSheetId="4" userName="Széll Adrienn" r:id="rId148">
    <sheetIdMap count="3">
      <sheetId val="1"/>
      <sheetId val="2"/>
      <sheetId val="3"/>
    </sheetIdMap>
  </header>
  <header guid="{A3068CC5-2AE4-4A75-B192-EA54F7E91236}" dateTime="2017-05-02T14:31:00" maxSheetId="4" userName="Széll Adrienn" r:id="rId149" minRId="693">
    <sheetIdMap count="3">
      <sheetId val="1"/>
      <sheetId val="2"/>
      <sheetId val="3"/>
    </sheetIdMap>
  </header>
  <header guid="{AC26CC04-CEAB-4D59-AA2C-E1352724D7C5}" dateTime="2017-05-02T14:35:34" maxSheetId="4" userName="Széll Adrienn" r:id="rId150" minRId="694" maxRId="702">
    <sheetIdMap count="3">
      <sheetId val="1"/>
      <sheetId val="2"/>
      <sheetId val="3"/>
    </sheetIdMap>
  </header>
  <header guid="{F8131F42-A09A-4107-9AB0-3005CA5AC8B3}" dateTime="2017-05-02T14:35:40" maxSheetId="4" userName="Széll Adrienn" r:id="rId151" minRId="703">
    <sheetIdMap count="3">
      <sheetId val="1"/>
      <sheetId val="2"/>
      <sheetId val="3"/>
    </sheetIdMap>
  </header>
  <header guid="{6BEA5566-D2CA-421E-A6B2-1DBAA08F4479}" dateTime="2017-05-02T14:51:07" maxSheetId="4" userName="Hernádi Anna" r:id="rId152" minRId="704">
    <sheetIdMap count="3">
      <sheetId val="1"/>
      <sheetId val="2"/>
      <sheetId val="3"/>
    </sheetIdMap>
  </header>
  <header guid="{5D598515-F8CC-4825-BCDC-5D412D8E02C3}" dateTime="2017-05-02T14:52:36" maxSheetId="4" userName="Hernádi Anna" r:id="rId153">
    <sheetIdMap count="3">
      <sheetId val="1"/>
      <sheetId val="2"/>
      <sheetId val="3"/>
    </sheetIdMap>
  </header>
  <header guid="{A769C79C-D345-40A6-BCB2-D0E6A437B340}" dateTime="2017-05-02T14:56:38" maxSheetId="4" userName="Hernádi Anna" r:id="rId154" minRId="705" maxRId="710">
    <sheetIdMap count="3">
      <sheetId val="1"/>
      <sheetId val="2"/>
      <sheetId val="3"/>
    </sheetIdMap>
  </header>
  <header guid="{8E99BE16-674A-4F89-9EAD-6D6C611A182B}" dateTime="2017-05-02T14:57:13" maxSheetId="4" userName="Hernádi Anna" r:id="rId155" minRId="711" maxRId="778">
    <sheetIdMap count="3">
      <sheetId val="1"/>
      <sheetId val="2"/>
      <sheetId val="3"/>
    </sheetIdMap>
  </header>
  <header guid="{C6ECF48C-2DEC-4CDA-A86C-16356CE7A433}" dateTime="2017-05-02T14:59:38" maxSheetId="4" userName="Hernádi Anna" r:id="rId156">
    <sheetIdMap count="3">
      <sheetId val="1"/>
      <sheetId val="2"/>
      <sheetId val="3"/>
    </sheetIdMap>
  </header>
  <header guid="{6F844AC2-3E9E-453C-A4AD-E5AA219966D0}" dateTime="2017-05-02T15:00:06" maxSheetId="4" userName="Hernádi Anna" r:id="rId157" minRId="779">
    <sheetIdMap count="3">
      <sheetId val="1"/>
      <sheetId val="2"/>
      <sheetId val="3"/>
    </sheetIdMap>
  </header>
  <header guid="{43D5206F-48E1-4C89-B591-61C689DD7F29}" dateTime="2017-05-02T15:18:46" maxSheetId="4" userName="Hernádi Anna" r:id="rId158">
    <sheetIdMap count="3">
      <sheetId val="1"/>
      <sheetId val="2"/>
      <sheetId val="3"/>
    </sheetIdMap>
  </header>
  <header guid="{131CC5A1-2EDF-42ED-BBB2-AFCFF7F776AA}" dateTime="2017-05-02T15:19:32" maxSheetId="4" userName="Hernádi Anna" r:id="rId159" minRId="780">
    <sheetIdMap count="3">
      <sheetId val="1"/>
      <sheetId val="2"/>
      <sheetId val="3"/>
    </sheetIdMap>
  </header>
  <header guid="{BFB95DDB-9143-47B3-A50A-36CA37906FD8}" dateTime="2017-05-02T15:20:08" maxSheetId="4" userName="Hernádi Anna" r:id="rId160">
    <sheetIdMap count="3">
      <sheetId val="1"/>
      <sheetId val="2"/>
      <sheetId val="3"/>
    </sheetIdMap>
  </header>
  <header guid="{F83A7E99-DD63-4B59-9533-8DDFC775C692}" dateTime="2017-05-02T15:20:46" maxSheetId="4" userName="Hernádi Anna" r:id="rId161">
    <sheetIdMap count="3">
      <sheetId val="1"/>
      <sheetId val="2"/>
      <sheetId val="3"/>
    </sheetIdMap>
  </header>
  <header guid="{5F058CF6-7D78-49E6-86F6-03F9886BEA74}" dateTime="2017-05-02T16:48:20" maxSheetId="4" userName="Koós-Herold Zsuzsa" r:id="rId162" minRId="781">
    <sheetIdMap count="3">
      <sheetId val="1"/>
      <sheetId val="2"/>
      <sheetId val="3"/>
    </sheetIdMap>
  </header>
  <header guid="{C3555600-C0BC-4BB0-B1E2-56D3F9461857}" dateTime="2017-05-02T17:21:47" maxSheetId="4" userName="Kilin Emőke" r:id="rId163" minRId="782" maxRId="788">
    <sheetIdMap count="3">
      <sheetId val="1"/>
      <sheetId val="2"/>
      <sheetId val="3"/>
    </sheetIdMap>
  </header>
  <header guid="{256D2E1A-B118-4907-A15E-5186EA7BFB22}" dateTime="2017-05-02T17:55:32" maxSheetId="4" userName="Beke Márton" r:id="rId164" minRId="789" maxRId="793">
    <sheetIdMap count="3">
      <sheetId val="1"/>
      <sheetId val="2"/>
      <sheetId val="3"/>
    </sheetIdMap>
  </header>
  <header guid="{221330BC-B272-4114-87E4-79698BB08F2F}" dateTime="2017-05-03T09:14:47" maxSheetId="4" userName="Hermándy-Berencz Judit" r:id="rId165" minRId="794">
    <sheetIdMap count="3">
      <sheetId val="1"/>
      <sheetId val="2"/>
      <sheetId val="3"/>
    </sheetIdMap>
  </header>
  <header guid="{9DEADC53-3B86-4988-9C18-05858FEF42D9}" dateTime="2017-05-03T09:21:56" maxSheetId="4" userName="Hermándy-Berencz Judit" r:id="rId166" minRId="795" maxRId="799">
    <sheetIdMap count="3">
      <sheetId val="1"/>
      <sheetId val="2"/>
      <sheetId val="3"/>
    </sheetIdMap>
  </header>
  <header guid="{B49A5117-3042-4D30-8B30-81A23A1A0F92}" dateTime="2017-05-03T09:37:20" maxSheetId="4" userName="Beke Márton" r:id="rId167" minRId="800">
    <sheetIdMap count="3">
      <sheetId val="1"/>
      <sheetId val="2"/>
      <sheetId val="3"/>
    </sheetIdMap>
  </header>
  <header guid="{76D334DC-1C59-425A-96F3-6C3764BE70EB}" dateTime="2017-05-03T09:42:55" maxSheetId="4" userName="Székely Ágnes" r:id="rId168" minRId="801" maxRId="804">
    <sheetIdMap count="3">
      <sheetId val="1"/>
      <sheetId val="2"/>
      <sheetId val="3"/>
    </sheetIdMap>
  </header>
  <header guid="{848CFEC0-57E3-48A8-9F1F-776E2B84A4D1}" dateTime="2017-05-03T09:45:26" maxSheetId="4" userName="Székely Ágnes" r:id="rId169" minRId="805" maxRId="806">
    <sheetIdMap count="3">
      <sheetId val="1"/>
      <sheetId val="2"/>
      <sheetId val="3"/>
    </sheetIdMap>
  </header>
  <header guid="{B14B46A8-B23E-4302-AA3F-E2E5FD5684EA}" dateTime="2017-05-03T09:54:34" maxSheetId="4" userName="Székely Ágnes" r:id="rId170" minRId="807" maxRId="809">
    <sheetIdMap count="3">
      <sheetId val="1"/>
      <sheetId val="2"/>
      <sheetId val="3"/>
    </sheetIdMap>
  </header>
  <header guid="{15EE4D1F-605B-4DBA-9157-A359B5928CA9}" dateTime="2017-05-03T13:24:24" maxSheetId="4" userName="Sinkó Zsófia" r:id="rId171" minRId="810" maxRId="814">
    <sheetIdMap count="3">
      <sheetId val="1"/>
      <sheetId val="2"/>
      <sheetId val="3"/>
    </sheetIdMap>
  </header>
  <header guid="{1515DBE5-66D7-4D63-861D-C302E771C138}" dateTime="2017-05-03T13:26:22" maxSheetId="4" userName="Sinkó Zsófia" r:id="rId172" minRId="815" maxRId="819">
    <sheetIdMap count="3">
      <sheetId val="1"/>
      <sheetId val="2"/>
      <sheetId val="3"/>
    </sheetIdMap>
  </header>
  <header guid="{EEF92F6E-60CF-466B-9659-EABE7ADF3481}" dateTime="2017-05-03T13:29:42" maxSheetId="4" userName="Sinkó Zsófia" r:id="rId173" minRId="820" maxRId="824">
    <sheetIdMap count="3">
      <sheetId val="1"/>
      <sheetId val="2"/>
      <sheetId val="3"/>
    </sheetIdMap>
  </header>
  <header guid="{9E53ABFC-CE9A-4F21-B090-1DD2853CB8EF}" dateTime="2017-05-03T13:35:32" maxSheetId="4" userName="Sinkó Zsófia" r:id="rId174" minRId="825" maxRId="827">
    <sheetIdMap count="3">
      <sheetId val="1"/>
      <sheetId val="2"/>
      <sheetId val="3"/>
    </sheetIdMap>
  </header>
  <header guid="{4D123CF9-3712-4EB6-9EDA-1AC7F9C1351F}" dateTime="2017-05-03T13:36:51" maxSheetId="4" userName="Sinkó Zsófia" r:id="rId175" minRId="828">
    <sheetIdMap count="3">
      <sheetId val="1"/>
      <sheetId val="2"/>
      <sheetId val="3"/>
    </sheetIdMap>
  </header>
  <header guid="{FD458214-FFB8-4A2F-8848-4B34DE5A1AD0}" dateTime="2017-05-03T13:43:36" maxSheetId="4" userName="Sinkó Zsófia" r:id="rId176">
    <sheetIdMap count="3">
      <sheetId val="1"/>
      <sheetId val="2"/>
      <sheetId val="3"/>
    </sheetIdMap>
  </header>
  <header guid="{11EC3005-B3E8-4CC6-9CA6-AA2D3F9F2696}" dateTime="2017-05-03T13:44:56" maxSheetId="4" userName="Sinkó Zsófia" r:id="rId177" minRId="829" maxRId="830">
    <sheetIdMap count="3">
      <sheetId val="1"/>
      <sheetId val="2"/>
      <sheetId val="3"/>
    </sheetIdMap>
  </header>
  <header guid="{A4289CD0-6156-460B-AB2B-B00FF42E0CA9}" dateTime="2017-05-03T13:47:55" maxSheetId="4" userName="Máté Gergely Géza" r:id="rId178" minRId="831" maxRId="850">
    <sheetIdMap count="3">
      <sheetId val="1"/>
      <sheetId val="2"/>
      <sheetId val="3"/>
    </sheetIdMap>
  </header>
  <header guid="{D1846C89-73E5-49D0-A63B-3A4E2E7334C9}" dateTime="2017-05-03T13:50:00" maxSheetId="4" userName="Hermándy-Berencz Judit" r:id="rId179" minRId="851">
    <sheetIdMap count="3">
      <sheetId val="1"/>
      <sheetId val="2"/>
      <sheetId val="3"/>
    </sheetIdMap>
  </header>
  <header guid="{F8D9F37A-B60A-4E45-BFB7-E0A210C86EE6}" dateTime="2017-05-03T13:58:32" maxSheetId="4" userName="Máté Gergely Géza" r:id="rId180" minRId="852" maxRId="853">
    <sheetIdMap count="3">
      <sheetId val="1"/>
      <sheetId val="2"/>
      <sheetId val="3"/>
    </sheetIdMap>
  </header>
  <header guid="{B6E1A1D0-90B0-4659-AC32-FDBE25CC1472}" dateTime="2017-05-03T14:16:12" maxSheetId="4" userName="Hermándy-Berencz Judit" r:id="rId181" minRId="854">
    <sheetIdMap count="3">
      <sheetId val="1"/>
      <sheetId val="2"/>
      <sheetId val="3"/>
    </sheetIdMap>
  </header>
  <header guid="{5C0B6D00-E529-4682-9DC4-7107D78A7073}" dateTime="2017-05-03T14:19:18" maxSheetId="5" userName="Máté Gergely Géza" r:id="rId182" minRId="855" maxRId="1139">
    <sheetIdMap count="4">
      <sheetId val="1"/>
      <sheetId val="2"/>
      <sheetId val="3"/>
      <sheetId val="4"/>
    </sheetIdMap>
  </header>
  <header guid="{F3966159-BB29-410B-A424-4AB6620CE1F2}" dateTime="2017-05-03T14:24:18" maxSheetId="5" userName="Máté Gergely Géza" r:id="rId183" minRId="1140" maxRId="1147">
    <sheetIdMap count="4">
      <sheetId val="1"/>
      <sheetId val="2"/>
      <sheetId val="3"/>
      <sheetId val="4"/>
    </sheetIdMap>
  </header>
  <header guid="{5F45DC4C-7075-48A1-9AA8-4433E8102C0A}" dateTime="2017-05-03T14:30:49" maxSheetId="5" userName="Horváth Katalin" r:id="rId184" minRId="1148" maxRId="1149">
    <sheetIdMap count="4">
      <sheetId val="1"/>
      <sheetId val="2"/>
      <sheetId val="3"/>
      <sheetId val="4"/>
    </sheetIdMap>
  </header>
  <header guid="{F5C2AC85-7D16-4D35-B976-7901A569C88E}" dateTime="2017-05-03T14:36:55" maxSheetId="5" userName="Hermándy-Berencz Judit" r:id="rId185" minRId="1150">
    <sheetIdMap count="4">
      <sheetId val="1"/>
      <sheetId val="2"/>
      <sheetId val="3"/>
      <sheetId val="4"/>
    </sheetIdMap>
  </header>
  <header guid="{C32CE77A-E03F-44AD-B0FD-F1866E6898D7}" dateTime="2017-05-03T14:42:54" maxSheetId="5" userName="Vercseg Zsuzsanna" r:id="rId186" minRId="1151" maxRId="1153">
    <sheetIdMap count="4">
      <sheetId val="1"/>
      <sheetId val="2"/>
      <sheetId val="3"/>
      <sheetId val="4"/>
    </sheetIdMap>
  </header>
  <header guid="{2B8A2350-9D05-44E6-860A-EEEA1A1CA24B}" dateTime="2017-05-03T14:47:45" maxSheetId="5" userName="Kármán Tímea" r:id="rId187" minRId="1154" maxRId="1155">
    <sheetIdMap count="4">
      <sheetId val="1"/>
      <sheetId val="2"/>
      <sheetId val="3"/>
      <sheetId val="4"/>
    </sheetIdMap>
  </header>
  <header guid="{AADFE5AE-DC83-4361-9ED5-A327232BBA1A}" dateTime="2017-05-03T14:48:05" maxSheetId="5" userName="Hermándy-Berencz Judit" r:id="rId188" minRId="1156" maxRId="1158">
    <sheetIdMap count="4">
      <sheetId val="1"/>
      <sheetId val="2"/>
      <sheetId val="3"/>
      <sheetId val="4"/>
    </sheetIdMap>
  </header>
  <header guid="{63536C50-FE4B-4223-A830-4D4012BA8108}" dateTime="2017-05-03T14:49:03" maxSheetId="5" userName="Kármán Tímea" r:id="rId189" minRId="1159">
    <sheetIdMap count="4">
      <sheetId val="1"/>
      <sheetId val="2"/>
      <sheetId val="3"/>
      <sheetId val="4"/>
    </sheetIdMap>
  </header>
  <header guid="{74A838D3-A5D7-4BEF-88C7-FF02FA4DB68F}" dateTime="2017-05-03T14:51:25" maxSheetId="5" userName="Kármán Tímea" r:id="rId190">
    <sheetIdMap count="4">
      <sheetId val="1"/>
      <sheetId val="2"/>
      <sheetId val="3"/>
      <sheetId val="4"/>
    </sheetIdMap>
  </header>
  <header guid="{924328B0-B034-44A4-90EA-98692849E1E1}" dateTime="2017-05-03T15:13:59" maxSheetId="5" userName="Máté Gergely Géza" r:id="rId191" minRId="1160">
    <sheetIdMap count="4">
      <sheetId val="1"/>
      <sheetId val="2"/>
      <sheetId val="3"/>
      <sheetId val="4"/>
    </sheetIdMap>
  </header>
  <header guid="{38BA19A5-7B42-433B-AEE4-DC48993D56F3}" dateTime="2017-05-04T10:54:05" maxSheetId="5" userName="Hermándy-Berencz Judit" r:id="rId192" minRId="1161" maxRId="1163">
    <sheetIdMap count="4">
      <sheetId val="1"/>
      <sheetId val="2"/>
      <sheetId val="3"/>
      <sheetId val="4"/>
    </sheetIdMap>
  </header>
  <header guid="{0793364F-CE2E-4F95-B233-82C772059976}" dateTime="2017-05-04T11:12:41" maxSheetId="5" userName="Beke Márton" r:id="rId193">
    <sheetIdMap count="4">
      <sheetId val="1"/>
      <sheetId val="2"/>
      <sheetId val="3"/>
      <sheetId val="4"/>
    </sheetIdMap>
  </header>
  <header guid="{DB3F2DC0-3F68-4653-A8A3-D335DE6360EF}" dateTime="2017-05-04T11:14:07" maxSheetId="5" userName="Kilin Emőke" r:id="rId194" minRId="1164" maxRId="1170">
    <sheetIdMap count="4">
      <sheetId val="1"/>
      <sheetId val="2"/>
      <sheetId val="3"/>
      <sheetId val="4"/>
    </sheetIdMap>
  </header>
  <header guid="{0CDC7F12-9C64-4B78-BA17-70FA4367D80B}" dateTime="2017-05-04T11:21:45" maxSheetId="5" userName="Koós-Herold Zsuzsa" r:id="rId195" minRId="1171" maxRId="1173">
    <sheetIdMap count="4">
      <sheetId val="1"/>
      <sheetId val="2"/>
      <sheetId val="3"/>
      <sheetId val="4"/>
    </sheetIdMap>
  </header>
  <header guid="{DA7819A3-5AEB-45DA-A3BE-E730B3150891}" dateTime="2017-05-04T13:12:04" maxSheetId="5" userName="Hermándy-Berencz Judit" r:id="rId196" minRId="1174" maxRId="1178">
    <sheetIdMap count="4">
      <sheetId val="1"/>
      <sheetId val="2"/>
      <sheetId val="3"/>
      <sheetId val="4"/>
    </sheetIdMap>
  </header>
  <header guid="{EEBA2035-C7D3-4285-8002-721D26C76650}" dateTime="2017-05-04T13:26:31" maxSheetId="5" userName="Dobos Gábor" r:id="rId197" minRId="1179" maxRId="1184">
    <sheetIdMap count="4">
      <sheetId val="1"/>
      <sheetId val="2"/>
      <sheetId val="3"/>
      <sheetId val="4"/>
    </sheetIdMap>
  </header>
  <header guid="{35E92F0C-AA46-400E-BD59-C5BF1E4CE593}" dateTime="2017-05-04T13:27:59" maxSheetId="5" userName="Dobos Gábor" r:id="rId198" minRId="1185" maxRId="1186">
    <sheetIdMap count="4">
      <sheetId val="1"/>
      <sheetId val="2"/>
      <sheetId val="3"/>
      <sheetId val="4"/>
    </sheetIdMap>
  </header>
  <header guid="{06835F8B-218A-4935-987C-98F8AA50BD4D}" dateTime="2017-05-04T13:29:20" maxSheetId="5" userName="Hermándy-Berencz Judit" r:id="rId199" minRId="1187" maxRId="1196">
    <sheetIdMap count="4">
      <sheetId val="1"/>
      <sheetId val="2"/>
      <sheetId val="3"/>
      <sheetId val="4"/>
    </sheetIdMap>
  </header>
  <header guid="{1CCF97D3-686C-42A2-8BD9-40F83E2D0DA9}" dateTime="2017-05-04T13:32:10" maxSheetId="5" userName="Hermándy-Berencz Judit" r:id="rId200">
    <sheetIdMap count="4">
      <sheetId val="1"/>
      <sheetId val="2"/>
      <sheetId val="3"/>
      <sheetId val="4"/>
    </sheetIdMap>
  </header>
  <header guid="{291F6967-CA39-43BC-8D70-628A272B3520}" dateTime="2017-05-04T13:38:09" maxSheetId="5" userName="Sinkó Zsófia" r:id="rId201" minRId="1197" maxRId="1199">
    <sheetIdMap count="4">
      <sheetId val="1"/>
      <sheetId val="2"/>
      <sheetId val="3"/>
      <sheetId val="4"/>
    </sheetIdMap>
  </header>
  <header guid="{D9FE2811-8105-4CA2-88BF-3D287CA1103D}" dateTime="2017-05-04T13:42:44" maxSheetId="5" userName="Hermándy-Berencz Judit" r:id="rId202" minRId="1200" maxRId="1205">
    <sheetIdMap count="4">
      <sheetId val="1"/>
      <sheetId val="2"/>
      <sheetId val="3"/>
      <sheetId val="4"/>
    </sheetIdMap>
  </header>
  <header guid="{87F6DA86-68FF-43F3-96B4-D54FA3CFB9F0}" dateTime="2017-05-04T13:44:52" maxSheetId="5" userName="Hermándy-Berencz Judit" r:id="rId203">
    <sheetIdMap count="4">
      <sheetId val="1"/>
      <sheetId val="2"/>
      <sheetId val="3"/>
      <sheetId val="4"/>
    </sheetIdMap>
  </header>
  <header guid="{782097A3-4A67-457E-A29B-CBED7F73087B}" dateTime="2017-05-04T13:56:54" maxSheetId="5" userName="Hermándy-Berencz Judit" r:id="rId204" minRId="1206" maxRId="1208">
    <sheetIdMap count="4">
      <sheetId val="1"/>
      <sheetId val="2"/>
      <sheetId val="3"/>
      <sheetId val="4"/>
    </sheetIdMap>
  </header>
  <header guid="{90775767-73D9-481C-BC0E-660D8B614B42}" dateTime="2017-05-05T11:40:06" maxSheetId="5" userName="Hermándy-Berencz Judit" r:id="rId205" minRId="1209">
    <sheetIdMap count="4">
      <sheetId val="1"/>
      <sheetId val="2"/>
      <sheetId val="3"/>
      <sheetId val="4"/>
    </sheetIdMap>
  </header>
  <header guid="{639B89A3-29E6-41BF-BB35-D785F380633F}" dateTime="2017-05-05T13:25:47" maxSheetId="5" userName="Hermándy-Berencz Judit" r:id="rId206" minRId="1210">
    <sheetIdMap count="4">
      <sheetId val="1"/>
      <sheetId val="2"/>
      <sheetId val="3"/>
      <sheetId val="4"/>
    </sheetIdMap>
  </header>
  <header guid="{A8E3529D-AFC5-4729-8F25-42E2068B6914}" dateTime="2017-05-08T09:32:52" maxSheetId="5" userName="Hermándy-Berencz Judit" r:id="rId207" minRId="1211">
    <sheetIdMap count="4">
      <sheetId val="1"/>
      <sheetId val="2"/>
      <sheetId val="3"/>
      <sheetId val="4"/>
    </sheetIdMap>
  </header>
  <header guid="{F92C531B-5BC1-4866-8CF1-A232EEDFE6A3}" dateTime="2017-05-08T09:38:57" maxSheetId="5" userName="Hermándy-Berencz Judit" r:id="rId208" minRId="1212" maxRId="1218">
    <sheetIdMap count="4">
      <sheetId val="1"/>
      <sheetId val="2"/>
      <sheetId val="3"/>
      <sheetId val="4"/>
    </sheetIdMap>
  </header>
  <header guid="{B6D4A36A-0DDD-4D55-B3CB-6D7492B3083E}" dateTime="2017-05-08T09:41:35" maxSheetId="5" userName="Hermándy-Berencz Judit" r:id="rId209" minRId="1219" maxRId="1227">
    <sheetIdMap count="4">
      <sheetId val="1"/>
      <sheetId val="2"/>
      <sheetId val="3"/>
      <sheetId val="4"/>
    </sheetIdMap>
  </header>
  <header guid="{D988E5C5-0422-4A40-A03B-FE1E70C2EC14}" dateTime="2017-05-09T13:40:41" maxSheetId="5" userName="Hermándy-Berencz Judit" r:id="rId210" minRId="1228">
    <sheetIdMap count="4">
      <sheetId val="1"/>
      <sheetId val="2"/>
      <sheetId val="3"/>
      <sheetId val="4"/>
    </sheetIdMap>
  </header>
  <header guid="{13A37594-C9C1-4FD4-B613-462E9C55E33E}" dateTime="2017-05-09T13:53:48" maxSheetId="5" userName="Hermándy-Berencz Judit" r:id="rId211" minRId="1229" maxRId="1235">
    <sheetIdMap count="4">
      <sheetId val="1"/>
      <sheetId val="2"/>
      <sheetId val="3"/>
      <sheetId val="4"/>
    </sheetIdMap>
  </header>
  <header guid="{EE45BFE3-7FF9-4C1D-A04D-3B7820E7CE4C}" dateTime="2017-05-09T14:00:42" maxSheetId="5" userName="Máté Gergely Géza" r:id="rId212" minRId="1236" maxRId="1237">
    <sheetIdMap count="4">
      <sheetId val="1"/>
      <sheetId val="2"/>
      <sheetId val="3"/>
      <sheetId val="4"/>
    </sheetIdMap>
  </header>
  <header guid="{D2DA68A0-5EB4-4790-BC19-B336C5A4518A}" dateTime="2017-05-09T16:07:24" maxSheetId="5" userName="Bokodi Szabolcs" r:id="rId213" minRId="1238" maxRId="1239">
    <sheetIdMap count="4">
      <sheetId val="1"/>
      <sheetId val="2"/>
      <sheetId val="3"/>
      <sheetId val="4"/>
    </sheetIdMap>
  </header>
  <header guid="{652F0378-2C87-48D1-9F77-C95FC7125B43}" dateTime="2017-05-09T16:14:45" maxSheetId="5" userName="Bokodi Szabolcs" r:id="rId214" minRId="1240" maxRId="1243">
    <sheetIdMap count="4">
      <sheetId val="1"/>
      <sheetId val="2"/>
      <sheetId val="3"/>
      <sheetId val="4"/>
    </sheetIdMap>
  </header>
  <header guid="{B01DCE62-2D24-476B-8362-6DF2F2EFF42C}" dateTime="2017-05-09T20:45:32" maxSheetId="5" userName="Hermándy-Berencz Judit" r:id="rId215">
    <sheetIdMap count="4">
      <sheetId val="1"/>
      <sheetId val="2"/>
      <sheetId val="3"/>
      <sheetId val="4"/>
    </sheetIdMap>
  </header>
  <header guid="{39188778-1950-4EB1-98B5-18C0E4D83A52}" dateTime="2017-05-10T07:55:32" maxSheetId="5" userName="Hermándy-Berencz Judit" r:id="rId216" minRId="1244" maxRId="1252">
    <sheetIdMap count="4">
      <sheetId val="1"/>
      <sheetId val="2"/>
      <sheetId val="3"/>
      <sheetId val="4"/>
    </sheetIdMap>
  </header>
  <header guid="{80CCA1E0-1700-466B-B97B-6BFAF8F56C5D}" dateTime="2017-05-11T10:16:49" maxSheetId="5" userName="Hermándy-Berencz Judit" r:id="rId217" minRId="1253" maxRId="1260">
    <sheetIdMap count="4">
      <sheetId val="1"/>
      <sheetId val="2"/>
      <sheetId val="3"/>
      <sheetId val="4"/>
    </sheetIdMap>
  </header>
  <header guid="{9DB19E66-2A92-45A9-A59E-4FA04B5057C9}" dateTime="2017-05-11T10:17:31" maxSheetId="5" userName="Hermándy-Berencz Judit" r:id="rId218" minRId="1261">
    <sheetIdMap count="4">
      <sheetId val="1"/>
      <sheetId val="2"/>
      <sheetId val="3"/>
      <sheetId val="4"/>
    </sheetIdMap>
  </header>
  <header guid="{5E9683CA-ED88-4C59-98B7-6CDFC6EF5B7D}" dateTime="2017-05-11T14:19:04" maxSheetId="5" userName="Hermándy-Berencz Judit" r:id="rId219" minRId="1262">
    <sheetIdMap count="4">
      <sheetId val="1"/>
      <sheetId val="2"/>
      <sheetId val="3"/>
      <sheetId val="4"/>
    </sheetIdMap>
  </header>
  <header guid="{57007402-386C-4096-B1E9-D03E8B2B3961}" dateTime="2017-05-18T11:48:52" maxSheetId="5" userName="Szabó Csilla (Kommunikáció)" r:id="rId220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1882A90-5BCF-4A9B-9992-71677B09F96C}" action="add"/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7" sId="3">
    <nc r="B21">
      <v>0</v>
    </nc>
  </rcc>
  <rcc rId="668" sId="3">
    <nc r="B16">
      <v>0</v>
    </nc>
  </rcc>
  <rcc rId="669" sId="3">
    <nc r="C16">
      <v>0</v>
    </nc>
  </rcc>
  <rcc rId="670" sId="3">
    <nc r="D16">
      <v>0</v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1" sId="3">
    <oc r="C8">
      <v>49</v>
    </oc>
    <nc r="C8">
      <v>53</v>
    </nc>
  </rcc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2" sId="3">
    <oc r="C8">
      <v>53</v>
    </oc>
    <nc r="C8">
      <v>49</v>
    </nc>
  </rcc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3" sId="3">
    <oc r="D16">
      <v>0</v>
    </oc>
    <nc r="D16">
      <v>4</v>
    </nc>
  </rcc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4" sId="1">
    <oc r="A21" t="inlineStr">
      <is>
        <t>EGT Alap Köznevelési mobilitás</t>
      </is>
    </oc>
    <nc r="A21" t="inlineStr">
      <is>
        <t>EGT Alap Köznevelési, szakképzési mobilitás</t>
      </is>
    </nc>
  </rcc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5" sId="1">
    <nc r="B18">
      <f>SUM(B19:B22)</f>
    </nc>
  </rcc>
  <rcc rId="676" sId="1">
    <nc r="C18">
      <f>SUM(C19:C22)</f>
    </nc>
  </rcc>
  <rcc rId="677" sId="1">
    <nc r="D18">
      <f>SUM(D19:D22)</f>
    </nc>
  </rcc>
  <rcc rId="678" sId="1">
    <nc r="E18">
      <f>SUM(E19:E22)</f>
    </nc>
  </rcc>
  <rfmt sheetId="1" s="1" sqref="F18" start="0" length="0">
    <dxf>
      <font>
        <b/>
        <sz val="10"/>
        <color indexed="8"/>
        <name val="Times New Roman"/>
        <scheme val="none"/>
      </font>
      <numFmt numFmtId="0" formatCode="General"/>
      <border outline="0">
        <right style="thin">
          <color indexed="64"/>
        </right>
        <top style="medium">
          <color indexed="64"/>
        </top>
      </border>
    </dxf>
  </rfmt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9" sId="1">
    <oc r="A19" t="inlineStr">
      <is>
        <t>EGT Alap Előkészítő Látogatások</t>
      </is>
    </oc>
    <nc r="A19" t="inlineStr">
      <is>
        <t>EGT Alap Szakmai Látogatások</t>
      </is>
    </nc>
  </rcc>
  <rcv guid="{B0BEF0A4-7A22-4597-BA93-88869D5BABD4}" action="delete"/>
  <rcv guid="{B0BEF0A4-7A22-4597-BA93-88869D5BABD4}" action="add"/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0" sId="1">
    <nc r="B21">
      <v>17</v>
    </nc>
  </rcc>
  <rcc rId="681" sId="1" numFmtId="4">
    <nc r="D21">
      <v>76916</v>
    </nc>
  </rcc>
  <rcc rId="682" sId="1" numFmtId="4">
    <nc r="E21">
      <v>76916</v>
    </nc>
  </rcc>
  <rcc rId="683" sId="1">
    <nc r="F21">
      <f>E21/D21</f>
    </nc>
  </rcc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9:F22" start="0" length="2147483647">
    <dxf>
      <font>
        <color auto="1"/>
      </font>
    </dxf>
  </rfmt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4" sId="1" numFmtId="4">
    <oc r="D21">
      <v>76916</v>
    </oc>
    <nc r="D21"/>
  </rcc>
  <rcc rId="685" sId="1">
    <nc r="B22">
      <v>1</v>
    </nc>
  </rcc>
  <rcc rId="686" sId="1" numFmtId="4">
    <nc r="C22">
      <v>1</v>
    </nc>
  </rcc>
  <rcc rId="687" sId="1" numFmtId="4">
    <nc r="E22">
      <v>66880</v>
    </nc>
  </rcc>
  <rcc rId="688" sId="1" numFmtId="4">
    <nc r="D22">
      <v>181474</v>
    </nc>
  </rcc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9" sId="1" odxf="1" dxf="1">
    <nc r="F22">
      <f>E22/D22</f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fmt sheetId="1" sqref="A22:F22" start="0" length="0">
    <dxf>
      <border>
        <bottom style="medium">
          <color indexed="64"/>
        </bottom>
      </border>
    </dxf>
  </rfmt>
  <rcc rId="690" sId="1">
    <nc r="F19">
      <f>E19/D19</f>
    </nc>
  </rcc>
  <rcc rId="691" sId="1">
    <nc r="F20">
      <f>E20/D20</f>
    </nc>
  </rcc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2" sId="1" odxf="1" s="1" dxf="1">
    <nc r="F18">
      <f>E18/D18</f>
    </nc>
    <ndxf>
      <font>
        <b val="0"/>
        <sz val="10"/>
        <color auto="1"/>
        <name val="Times New Roman"/>
        <scheme val="none"/>
      </font>
      <numFmt numFmtId="14" formatCode="0.00%"/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" sqref="A18" start="0" length="0">
    <dxf>
      <border>
        <left style="medium">
          <color indexed="64"/>
        </left>
      </border>
    </dxf>
  </rfmt>
  <rfmt sheetId="1" sqref="A18:F18" start="0" length="0">
    <dxf>
      <border>
        <top style="medium">
          <color indexed="64"/>
        </top>
      </border>
    </dxf>
  </rfmt>
  <rfmt sheetId="1" sqref="A18:F18" start="0" length="2147483647">
    <dxf>
      <font>
        <b val="0"/>
      </font>
    </dxf>
  </rfmt>
  <rfmt sheetId="1" sqref="A18:F18" start="0" length="2147483647">
    <dxf>
      <font>
        <b/>
      </font>
    </dxf>
  </rfmt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22" start="0" length="0">
    <dxf>
      <font>
        <sz val="10"/>
        <color auto="1"/>
        <name val="Times New Roman"/>
        <scheme val="none"/>
      </font>
      <alignment wrapText="1" readingOrder="0"/>
    </dxf>
  </rfmt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3" sId="1" numFmtId="4">
    <nc r="D21">
      <v>79235</v>
    </nc>
  </rcc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4" sId="1">
    <nc r="B19">
      <v>9</v>
    </nc>
  </rcc>
  <rcc rId="695" sId="1">
    <nc r="C21">
      <v>6</v>
    </nc>
  </rcc>
  <rcc rId="696" sId="1">
    <nc r="C19">
      <v>5</v>
    </nc>
  </rcc>
  <rcc rId="697" sId="1" numFmtId="4">
    <nc r="D19">
      <v>105399</v>
    </nc>
  </rcc>
  <rcc rId="698" sId="1" numFmtId="4">
    <nc r="E19">
      <v>15000</v>
    </nc>
  </rcc>
  <rcc rId="699" sId="1">
    <nc r="B20">
      <v>0</v>
    </nc>
  </rcc>
  <rcc rId="700" sId="1">
    <nc r="C20">
      <v>0</v>
    </nc>
  </rcc>
  <rcc rId="701" sId="1" numFmtId="4">
    <nc r="D20">
      <v>0</v>
    </nc>
  </rcc>
  <rcc rId="702" sId="1" numFmtId="4">
    <nc r="E20">
      <v>0</v>
    </nc>
  </rcc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3" sId="1">
    <oc r="F20">
      <f>E20/D20</f>
    </oc>
    <nc r="F20" t="inlineStr">
      <is>
        <t>n.a.</t>
      </is>
    </nc>
  </rcc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29" start="0" length="2147483647">
    <dxf>
      <font>
        <b/>
      </font>
    </dxf>
  </rfmt>
  <rfmt sheetId="1" sqref="E29" start="0" length="2147483647">
    <dxf>
      <font>
        <color auto="1"/>
      </font>
    </dxf>
  </rfmt>
  <rcc rId="704" sId="1" odxf="1" s="1" dxf="1" numFmtId="34">
    <oc r="E29" t="inlineStr">
      <is>
        <r>
          <rPr>
            <b/>
            <sz val="10"/>
            <rFont val="Times New Roman"/>
            <family val="1"/>
            <charset val="238"/>
          </rPr>
          <t xml:space="preserve">49 990 000  </t>
        </r>
        <r>
          <rPr>
            <sz val="10"/>
            <rFont val="Times New Roman"/>
            <family val="1"/>
            <charset val="238"/>
          </rPr>
          <t xml:space="preserve">  
 </t>
        </r>
        <r>
          <rPr>
            <sz val="10"/>
            <color rgb="FFFF0000"/>
            <rFont val="Times New Roman"/>
            <family val="1"/>
            <charset val="238"/>
          </rPr>
          <t>+103.950.200</t>
        </r>
      </is>
    </oc>
    <nc r="E29">
      <v>53798200</v>
    </nc>
    <ndxf>
      <font>
        <sz val="11"/>
        <color theme="1"/>
        <name val="Calibri"/>
        <scheme val="minor"/>
      </font>
      <numFmt numFmtId="167" formatCode="_-* #,##0\ _F_t_-;\-* #,##0\ _F_t_-;_-* &quot;-&quot;??\ _F_t_-;_-@_-"/>
      <fill>
        <patternFill patternType="none">
          <bgColor indexed="65"/>
        </patternFill>
      </fill>
      <alignment wrapText="0" readingOrder="0"/>
    </ndxf>
  </rcc>
  <rcv guid="{0F22A132-8D8A-463C-A4C6-779A67EE88D1}" action="delete"/>
  <rcv guid="{0F22A132-8D8A-463C-A4C6-779A67EE88D1}" action="add"/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">
    <dxf>
      <alignment vertical="top" readingOrder="0"/>
    </dxf>
  </rfmt>
  <rfmt sheetId="1" sqref="F1">
    <dxf>
      <alignment vertical="center" readingOrder="0"/>
    </dxf>
  </rfmt>
  <rfmt sheetId="1" s="1" sqref="E30" start="0" length="0">
    <dxf>
      <font>
        <b/>
        <sz val="11"/>
        <color theme="1"/>
        <name val="Calibri"/>
        <scheme val="minor"/>
      </font>
      <alignment horizontal="right" vertical="bottom" readingOrder="0"/>
    </dxf>
  </rfmt>
  <rfmt sheetId="1" s="1" sqref="E31" start="0" length="0">
    <dxf>
      <font>
        <b/>
        <sz val="11"/>
        <color theme="1"/>
        <name val="Calibri"/>
        <scheme val="minor"/>
      </font>
      <alignment horizontal="right" vertical="bottom" readingOrder="0"/>
    </dxf>
  </rfmt>
  <rfmt sheetId="1" s="1" sqref="E32" start="0" length="0">
    <dxf>
      <font>
        <b/>
        <sz val="11"/>
        <color theme="1"/>
        <name val="Calibri"/>
        <scheme val="minor"/>
      </font>
      <alignment horizontal="right" vertical="bottom" readingOrder="0"/>
    </dxf>
  </rfmt>
  <rfmt sheetId="1" s="1" sqref="E33" start="0" length="0">
    <dxf>
      <font>
        <b/>
        <sz val="11"/>
        <color theme="1"/>
        <name val="Calibri"/>
        <scheme val="minor"/>
      </font>
      <alignment horizontal="right" vertical="bottom" readingOrder="0"/>
    </dxf>
  </rfmt>
  <rfmt sheetId="1" s="1" sqref="E34" start="0" length="0">
    <dxf>
      <font>
        <sz val="11"/>
        <color theme="1"/>
        <name val="Calibri"/>
        <scheme val="minor"/>
      </font>
      <numFmt numFmtId="167" formatCode="_-* #,##0\ _F_t_-;\-* #,##0\ _F_t_-;_-* &quot;-&quot;??\ _F_t_-;_-@_-"/>
      <alignment wrapText="0" readingOrder="0"/>
    </dxf>
  </rfmt>
  <rcv guid="{0F22A132-8D8A-463C-A4C6-779A67EE88D1}" action="delete"/>
  <rcv guid="{0F22A132-8D8A-463C-A4C6-779A67EE88D1}" action="add"/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5" sId="3">
    <oc r="F9" t="inlineStr">
      <is>
        <t>Pirossal: 70 fő a SiH által kezelt pályázatok (abból 55 fő  Campus Mundi finanszírozással)</t>
      </is>
    </oc>
    <nc r="F9"/>
  </rcc>
  <rcc rId="706" sId="3">
    <oc r="B9" t="inlineStr">
      <is>
        <t>98+70</t>
      </is>
    </oc>
    <nc r="B9">
      <v>168</v>
    </nc>
  </rcc>
  <rcc rId="707" sId="3">
    <oc r="C9" t="inlineStr">
      <is>
        <t>14+9</t>
      </is>
    </oc>
    <nc r="C9">
      <v>23</v>
    </nc>
  </rcc>
  <rcc rId="708" sId="3">
    <oc r="B34" t="inlineStr">
      <is>
        <t>41+123</t>
      </is>
    </oc>
    <nc r="B34" t="inlineStr">
      <is>
        <t>164*</t>
      </is>
    </nc>
  </rcc>
  <rfmt sheetId="3" sqref="F34" start="0" length="0">
    <dxf>
      <font>
        <i/>
        <sz val="11"/>
        <color theme="1"/>
        <name val="Calibri"/>
        <scheme val="minor"/>
      </font>
      <alignment horizontal="right" vertical="center" indent="1" readingOrder="0"/>
    </dxf>
  </rfmt>
  <rfmt sheetId="3" sqref="F34">
    <dxf>
      <alignment horizontal="left" indent="1" readingOrder="0"/>
    </dxf>
  </rfmt>
  <rcc rId="709" sId="3">
    <oc r="B37" t="inlineStr">
      <is>
        <t>BE ÁK Nyári: 123 fő</t>
      </is>
    </oc>
    <nc r="B37"/>
  </rcc>
  <rcc rId="710" sId="3">
    <nc r="F34" t="inlineStr">
      <is>
        <t>*ebből BE Nyári egy.: 123 fő</t>
      </is>
    </nc>
  </rcc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1" sId="3">
    <oc r="I16" t="inlineStr">
      <is>
        <t>KIUTAZÓ</t>
      </is>
    </oc>
    <nc r="I16"/>
  </rcc>
  <rcc rId="712" sId="3">
    <oc r="J16" t="inlineStr">
      <is>
        <t>Beadott</t>
      </is>
    </oc>
    <nc r="J16"/>
  </rcc>
  <rcc rId="713" sId="3">
    <oc r="K16" t="inlineStr">
      <is>
        <t>Támogatott</t>
      </is>
    </oc>
    <nc r="K16"/>
  </rcc>
  <rcc rId="714" sId="3">
    <oc r="I17" t="inlineStr">
      <is>
        <t>Izrael posztgraduális tanút</t>
      </is>
    </oc>
    <nc r="I17"/>
  </rcc>
  <rcc rId="715" sId="3">
    <oc r="J17">
      <v>10</v>
    </oc>
    <nc r="J17"/>
  </rcc>
  <rcc rId="716" sId="3">
    <oc r="K17">
      <v>0</v>
    </oc>
    <nc r="K17"/>
  </rcc>
  <rcc rId="717" sId="3">
    <oc r="I18" t="inlineStr">
      <is>
        <t>Izrael nyári egyetem</t>
      </is>
    </oc>
    <nc r="I18"/>
  </rcc>
  <rcc rId="718" sId="3">
    <oc r="J18">
      <v>3</v>
    </oc>
    <nc r="J18"/>
  </rcc>
  <rcc rId="719" sId="3">
    <oc r="K18">
      <v>3</v>
    </oc>
    <nc r="K18"/>
  </rcc>
  <rcc rId="720" sId="3">
    <oc r="I19" t="inlineStr">
      <is>
        <t>Argentína tanulmányút</t>
      </is>
    </oc>
    <nc r="I19"/>
  </rcc>
  <rcc rId="721" sId="3">
    <oc r="J19">
      <v>1</v>
    </oc>
    <nc r="J19"/>
  </rcc>
  <rcc rId="722" sId="3">
    <oc r="K19">
      <v>1</v>
    </oc>
    <nc r="K19"/>
  </rcc>
  <rcc rId="723" sId="3">
    <oc r="I20" t="inlineStr">
      <is>
        <t>Argentína teljes mesterképzés</t>
      </is>
    </oc>
    <nc r="I20"/>
  </rcc>
  <rcc rId="724" sId="3">
    <oc r="J20">
      <v>1</v>
    </oc>
    <nc r="J20"/>
  </rcc>
  <rcc rId="725" sId="3">
    <oc r="K20">
      <v>1</v>
    </oc>
    <nc r="K20"/>
  </rcc>
  <rcc rId="726" sId="3">
    <oc r="I21" t="inlineStr">
      <is>
        <t>Kína részképzés</t>
      </is>
    </oc>
    <nc r="I21"/>
  </rcc>
  <rcc rId="727" sId="3">
    <oc r="J21">
      <v>36</v>
    </oc>
    <nc r="J21"/>
  </rcc>
  <rcc rId="728" sId="3">
    <oc r="K21">
      <v>22</v>
    </oc>
    <nc r="K21"/>
  </rcc>
  <rcc rId="729" sId="3">
    <oc r="I22" t="inlineStr">
      <is>
        <t>India teljes mester</t>
      </is>
    </oc>
    <nc r="I22"/>
  </rcc>
  <rcc rId="730" sId="3">
    <oc r="J22">
      <v>1</v>
    </oc>
    <nc r="J22"/>
  </rcc>
  <rcc rId="731" sId="3">
    <oc r="K22">
      <v>1</v>
    </oc>
    <nc r="K22"/>
  </rcc>
  <rcc rId="732" sId="3">
    <oc r="I23" t="inlineStr">
      <is>
        <t>India tanulmányút</t>
      </is>
    </oc>
    <nc r="I23"/>
  </rcc>
  <rcc rId="733" sId="3">
    <oc r="J23">
      <v>2</v>
    </oc>
    <nc r="J23"/>
  </rcc>
  <rcc rId="734" sId="3">
    <oc r="K23">
      <v>2</v>
    </oc>
    <nc r="K23"/>
  </rcc>
  <rcc rId="735" sId="3">
    <oc r="I24" t="inlineStr">
      <is>
        <t>Albán nyári egyetem</t>
      </is>
    </oc>
    <nc r="I24"/>
  </rcc>
  <rcc rId="736" sId="3">
    <oc r="J24">
      <v>3</v>
    </oc>
    <nc r="J24"/>
  </rcc>
  <rcc rId="737" sId="3">
    <oc r="K24">
      <v>0</v>
    </oc>
    <nc r="K24"/>
  </rcc>
  <rcc rId="738" sId="3">
    <oc r="I25" t="inlineStr">
      <is>
        <t>Orosz nyári egyetem</t>
      </is>
    </oc>
    <nc r="I25"/>
  </rcc>
  <rcc rId="739" sId="3">
    <oc r="J25">
      <v>7</v>
    </oc>
    <nc r="J25"/>
  </rcc>
  <rcc rId="740" sId="3">
    <oc r="K25">
      <v>6</v>
    </oc>
    <nc r="K25"/>
  </rcc>
  <rcc rId="741" sId="3">
    <oc r="I26" t="inlineStr">
      <is>
        <t>Egyiptom tanulmányút</t>
      </is>
    </oc>
    <nc r="I26"/>
  </rcc>
  <rcc rId="742" sId="3">
    <oc r="J26">
      <v>6</v>
    </oc>
    <nc r="J26"/>
  </rcc>
  <rcc rId="743" sId="3">
    <oc r="K26">
      <v>5</v>
    </oc>
    <nc r="K26"/>
  </rcc>
  <rcc rId="744" sId="3">
    <oc r="I27" t="inlineStr">
      <is>
        <t>Vietnam részképzés</t>
      </is>
    </oc>
    <nc r="I27"/>
  </rcc>
  <rcc rId="745" sId="3">
    <oc r="J27">
      <v>2</v>
    </oc>
    <nc r="J27"/>
  </rcc>
  <rcc rId="746" sId="3">
    <oc r="K27">
      <v>2</v>
    </oc>
    <nc r="K27"/>
  </rcc>
  <rcc rId="747" sId="3">
    <oc r="I28" t="inlineStr">
      <is>
        <t>Mongólia tanulmányút</t>
      </is>
    </oc>
    <nc r="I28"/>
  </rcc>
  <rcc rId="748" sId="3">
    <oc r="J28">
      <v>1</v>
    </oc>
    <nc r="J28"/>
  </rcc>
  <rcc rId="749" sId="3">
    <oc r="K28">
      <v>1</v>
    </oc>
    <nc r="K28"/>
  </rcc>
  <rcc rId="750" sId="3">
    <oc r="I29" t="inlineStr">
      <is>
        <t>Belarusz részképzés</t>
      </is>
    </oc>
    <nc r="I29"/>
  </rcc>
  <rcc rId="751" sId="3">
    <oc r="J29">
      <v>2</v>
    </oc>
    <nc r="J29"/>
  </rcc>
  <rcc rId="752" sId="3">
    <oc r="K29">
      <v>2</v>
    </oc>
    <nc r="K29"/>
  </rcc>
  <rcc rId="753" sId="3">
    <oc r="I30" t="inlineStr">
      <is>
        <t>Orosz részképzés</t>
      </is>
    </oc>
    <nc r="I30"/>
  </rcc>
  <rcc rId="754" sId="3">
    <oc r="J30">
      <v>19</v>
    </oc>
    <nc r="J30"/>
  </rcc>
  <rcc rId="755" sId="3">
    <oc r="K30">
      <v>19</v>
    </oc>
    <nc r="K30"/>
  </rcc>
  <rcc rId="756" sId="3">
    <oc r="I31" t="inlineStr">
      <is>
        <t>Marokkó részképzés</t>
      </is>
    </oc>
    <nc r="I31"/>
  </rcc>
  <rcc rId="757" sId="3">
    <oc r="J31">
      <v>7</v>
    </oc>
    <nc r="J31"/>
  </rcc>
  <rcc rId="758" sId="3">
    <oc r="K31">
      <v>7</v>
    </oc>
    <nc r="K31"/>
  </rcc>
  <rcc rId="759" sId="3">
    <oc r="I34" t="inlineStr">
      <is>
        <t>Tunézia részképzés</t>
      </is>
    </oc>
    <nc r="I34"/>
  </rcc>
  <rcc rId="760" sId="3">
    <oc r="J34">
      <v>3</v>
    </oc>
    <nc r="J34"/>
  </rcc>
  <rcc rId="761" sId="3">
    <oc r="K34">
      <v>3</v>
    </oc>
    <nc r="K34"/>
  </rcc>
  <rcc rId="762" sId="3">
    <oc r="I35" t="inlineStr">
      <is>
        <t>Jordánia részképzés</t>
      </is>
    </oc>
    <nc r="I35"/>
  </rcc>
  <rcc rId="763" sId="3">
    <oc r="J35">
      <v>2</v>
    </oc>
    <nc r="J35"/>
  </rcc>
  <rcc rId="764" sId="3">
    <oc r="K35">
      <v>2</v>
    </oc>
    <nc r="K35"/>
  </rcc>
  <rcc rId="765" sId="3">
    <oc r="I36" t="inlineStr">
      <is>
        <t>Jordánia teljes képzés</t>
      </is>
    </oc>
    <nc r="I36"/>
  </rcc>
  <rcc rId="766" sId="3">
    <oc r="J36">
      <v>2</v>
    </oc>
    <nc r="J36"/>
  </rcc>
  <rcc rId="767" sId="3">
    <oc r="K36">
      <v>2</v>
    </oc>
    <nc r="K36"/>
  </rcc>
  <rcc rId="768" sId="3">
    <oc r="J37">
      <f>SUM(J17:J36)</f>
    </oc>
    <nc r="J37"/>
  </rcc>
  <rcc rId="769" sId="3">
    <oc r="K37">
      <f>SUM(K17:K36)</f>
    </oc>
    <nc r="K37"/>
  </rcc>
  <rcc rId="770" sId="3">
    <oc r="I38" t="inlineStr">
      <is>
        <t>hallgatók:</t>
      </is>
    </oc>
    <nc r="I38"/>
  </rcc>
  <rcc rId="771" sId="3">
    <oc r="J38">
      <f>SUM(J18,J20,J21,J22,J24,J25,J27,J29,J30,J31,J34,J35,J36)</f>
    </oc>
    <nc r="J38"/>
  </rcc>
  <rcc rId="772" sId="3">
    <oc r="K38">
      <f>SUM(K18,K20,K21,K22,K24,K25,K27,K29,K30,K31,K34,K35,K36)</f>
    </oc>
    <nc r="K38"/>
  </rcc>
  <rcc rId="773" sId="3">
    <oc r="I39" t="inlineStr">
      <is>
        <t>oktatók/kutatók:</t>
      </is>
    </oc>
    <nc r="I39"/>
  </rcc>
  <rcc rId="774" sId="3">
    <oc r="J39">
      <f>SUM(J17,J19,J23,J26,J28)</f>
    </oc>
    <nc r="J39"/>
  </rcc>
  <rcc rId="775" sId="3">
    <oc r="K39">
      <f>SUM(K17,K19,K23,K26,K28)</f>
    </oc>
    <nc r="K39"/>
  </rcc>
  <rcc rId="776" sId="3">
    <oc r="I41" t="inlineStr">
      <is>
        <t>CM hallgatók:</t>
      </is>
    </oc>
    <nc r="I41"/>
  </rcc>
  <rcc rId="777" sId="3">
    <oc r="J41">
      <f>SUM(J21,J27,J29:J34)</f>
    </oc>
    <nc r="J41"/>
  </rcc>
  <rcc rId="778" sId="3">
    <oc r="K41">
      <f>SUM(K21,K27,K29:K34)</f>
    </oc>
    <nc r="K41"/>
  </rcc>
  <rfmt sheetId="3" sqref="I16:L41">
    <dxf>
      <fill>
        <patternFill patternType="none">
          <bgColor auto="1"/>
        </patternFill>
      </fill>
    </dxf>
  </rfmt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29:E33" start="0" length="2147483647">
    <dxf>
      <font>
        <b val="0"/>
      </font>
    </dxf>
  </rfmt>
</revisions>
</file>

<file path=xl/revisions/revisionLog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B34:C34" start="0" length="2147483647">
    <dxf>
      <font>
        <b val="0"/>
      </font>
    </dxf>
  </rfmt>
  <rcc rId="779" sId="3">
    <oc r="F34" t="inlineStr">
      <is>
        <t>*ebből BE Nyári egy.: 123 fő</t>
      </is>
    </oc>
    <nc r="F34" t="inlineStr">
      <is>
        <t>*ebből beutazó nyári egyetem: 123 fő</t>
      </is>
    </nc>
  </rcc>
  <rfmt sheetId="3" sqref="B9:C12" start="0" length="2147483647">
    <dxf>
      <font>
        <b val="0"/>
      </font>
    </dxf>
  </rfmt>
</revisions>
</file>

<file path=xl/revisions/revisionLog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F22A132-8D8A-463C-A4C6-779A67EE88D1}" action="delete"/>
  <rcv guid="{0F22A132-8D8A-463C-A4C6-779A67EE88D1}" action="add"/>
</revisions>
</file>

<file path=xl/revisions/revisionLog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0" sId="1">
    <oc r="A31" t="inlineStr">
      <is>
        <t xml:space="preserve">Nyári egyetemek </t>
      </is>
    </oc>
    <nc r="A31" t="inlineStr">
      <is>
        <t xml:space="preserve">Államközi beutazó nyári egyetemek </t>
      </is>
    </nc>
  </rcc>
</revisions>
</file>

<file path=xl/revisions/revisionLog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="1" sqref="D29" start="0" length="0">
    <dxf>
      <font>
        <sz val="10"/>
        <color indexed="8"/>
        <name val="Times New Roman"/>
        <scheme val="none"/>
      </font>
      <numFmt numFmtId="0" formatCode="General"/>
      <alignment wrapText="1" readingOrder="0"/>
    </dxf>
  </rfmt>
  <rfmt sheetId="1" s="1" sqref="E29" start="0" length="0">
    <dxf>
      <font>
        <sz val="10"/>
        <color indexed="8"/>
        <name val="Times New Roman"/>
        <scheme val="none"/>
      </font>
      <numFmt numFmtId="0" formatCode="General"/>
      <alignment wrapText="1" readingOrder="0"/>
    </dxf>
  </rfmt>
  <rfmt sheetId="1" s="1" sqref="D30" start="0" length="0">
    <dxf>
      <font>
        <sz val="10"/>
        <color indexed="8"/>
        <name val="Times New Roman"/>
        <scheme val="none"/>
      </font>
      <numFmt numFmtId="0" formatCode="General"/>
      <alignment wrapText="1" readingOrder="0"/>
    </dxf>
  </rfmt>
  <rfmt sheetId="1" s="1" sqref="E30" start="0" length="0">
    <dxf>
      <font>
        <sz val="10"/>
        <color indexed="8"/>
        <name val="Times New Roman"/>
        <scheme val="none"/>
      </font>
      <numFmt numFmtId="0" formatCode="General"/>
      <alignment wrapText="1" readingOrder="0"/>
    </dxf>
  </rfmt>
  <rfmt sheetId="1" s="1" sqref="D31" start="0" length="0">
    <dxf>
      <font>
        <sz val="10"/>
        <color indexed="8"/>
        <name val="Times New Roman"/>
        <scheme val="none"/>
      </font>
      <numFmt numFmtId="0" formatCode="General"/>
      <alignment wrapText="1" readingOrder="0"/>
    </dxf>
  </rfmt>
  <rfmt sheetId="1" s="1" sqref="E31" start="0" length="0">
    <dxf>
      <font>
        <sz val="10"/>
        <color indexed="8"/>
        <name val="Times New Roman"/>
        <scheme val="none"/>
      </font>
      <numFmt numFmtId="0" formatCode="General"/>
      <alignment wrapText="1" readingOrder="0"/>
    </dxf>
  </rfmt>
  <rfmt sheetId="1" s="1" sqref="D32" start="0" length="0">
    <dxf>
      <font>
        <sz val="10"/>
        <color indexed="8"/>
        <name val="Times New Roman"/>
        <scheme val="none"/>
      </font>
      <numFmt numFmtId="0" formatCode="General"/>
      <alignment wrapText="1" readingOrder="0"/>
    </dxf>
  </rfmt>
  <rfmt sheetId="1" s="1" sqref="E32" start="0" length="0">
    <dxf>
      <font>
        <sz val="10"/>
        <color indexed="8"/>
        <name val="Times New Roman"/>
        <scheme val="none"/>
      </font>
      <numFmt numFmtId="0" formatCode="General"/>
      <alignment wrapText="1" readingOrder="0"/>
    </dxf>
  </rfmt>
  <rfmt sheetId="1" s="1" sqref="D33" start="0" length="0">
    <dxf>
      <font>
        <sz val="10"/>
        <color indexed="8"/>
        <name val="Times New Roman"/>
        <scheme val="none"/>
      </font>
      <numFmt numFmtId="0" formatCode="General"/>
      <alignment wrapText="1" readingOrder="0"/>
    </dxf>
  </rfmt>
  <rfmt sheetId="1" s="1" sqref="E33" start="0" length="0">
    <dxf>
      <font>
        <sz val="10"/>
        <color indexed="8"/>
        <name val="Times New Roman"/>
        <scheme val="none"/>
      </font>
      <numFmt numFmtId="0" formatCode="General"/>
      <alignment wrapText="1" readingOrder="0"/>
    </dxf>
  </rfmt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29" start="0" length="0">
    <dxf>
      <font>
        <sz val="10"/>
        <color indexed="8"/>
        <name val="Times New Roman"/>
        <scheme val="minor"/>
      </font>
      <numFmt numFmtId="167" formatCode="_-* #,##0\ _F_t_-;\-* #,##0\ _F_t_-;_-* &quot;-&quot;??\ _F_t_-;_-@_-"/>
      <alignment wrapText="0" readingOrder="0"/>
    </dxf>
  </rfmt>
  <rfmt sheetId="1" sqref="E29" start="0" length="0">
    <dxf>
      <font>
        <sz val="10"/>
        <color indexed="8"/>
        <name val="Times New Roman"/>
        <scheme val="minor"/>
      </font>
      <numFmt numFmtId="167" formatCode="_-* #,##0\ _F_t_-;\-* #,##0\ _F_t_-;_-* &quot;-&quot;??\ _F_t_-;_-@_-"/>
      <alignment wrapText="0" readingOrder="0"/>
    </dxf>
  </rfmt>
  <rfmt sheetId="1" sqref="D30" start="0" length="0">
    <dxf>
      <font>
        <sz val="10"/>
        <color indexed="8"/>
        <name val="Times New Roman"/>
        <scheme val="minor"/>
      </font>
      <numFmt numFmtId="167" formatCode="_-* #,##0\ _F_t_-;\-* #,##0\ _F_t_-;_-* &quot;-&quot;??\ _F_t_-;_-@_-"/>
      <alignment wrapText="0" readingOrder="0"/>
    </dxf>
  </rfmt>
  <rfmt sheetId="1" sqref="E30" start="0" length="0">
    <dxf>
      <font>
        <sz val="10"/>
        <color indexed="8"/>
        <name val="Times New Roman"/>
        <scheme val="minor"/>
      </font>
      <numFmt numFmtId="167" formatCode="_-* #,##0\ _F_t_-;\-* #,##0\ _F_t_-;_-* &quot;-&quot;??\ _F_t_-;_-@_-"/>
      <alignment wrapText="0" readingOrder="0"/>
    </dxf>
  </rfmt>
  <rfmt sheetId="1" sqref="D31" start="0" length="0">
    <dxf>
      <font>
        <sz val="10"/>
        <color indexed="8"/>
        <name val="Times New Roman"/>
        <scheme val="minor"/>
      </font>
      <numFmt numFmtId="167" formatCode="_-* #,##0\ _F_t_-;\-* #,##0\ _F_t_-;_-* &quot;-&quot;??\ _F_t_-;_-@_-"/>
      <alignment wrapText="0" readingOrder="0"/>
    </dxf>
  </rfmt>
  <rfmt sheetId="1" sqref="E31" start="0" length="0">
    <dxf>
      <font>
        <sz val="10"/>
        <color indexed="8"/>
        <name val="Times New Roman"/>
        <scheme val="minor"/>
      </font>
      <numFmt numFmtId="167" formatCode="_-* #,##0\ _F_t_-;\-* #,##0\ _F_t_-;_-* &quot;-&quot;??\ _F_t_-;_-@_-"/>
      <alignment wrapText="0" readingOrder="0"/>
    </dxf>
  </rfmt>
  <rfmt sheetId="1" sqref="D32" start="0" length="0">
    <dxf>
      <font>
        <sz val="10"/>
        <color indexed="8"/>
        <name val="Times New Roman"/>
        <scheme val="minor"/>
      </font>
      <numFmt numFmtId="167" formatCode="_-* #,##0\ _F_t_-;\-* #,##0\ _F_t_-;_-* &quot;-&quot;??\ _F_t_-;_-@_-"/>
      <alignment wrapText="0" readingOrder="0"/>
    </dxf>
  </rfmt>
  <rfmt sheetId="1" sqref="E32" start="0" length="0">
    <dxf>
      <font>
        <sz val="10"/>
        <color indexed="8"/>
        <name val="Times New Roman"/>
        <scheme val="minor"/>
      </font>
      <numFmt numFmtId="167" formatCode="_-* #,##0\ _F_t_-;\-* #,##0\ _F_t_-;_-* &quot;-&quot;??\ _F_t_-;_-@_-"/>
      <alignment wrapText="0" readingOrder="0"/>
    </dxf>
  </rfmt>
  <rfmt sheetId="1" sqref="D33" start="0" length="0">
    <dxf>
      <font>
        <sz val="10"/>
        <color indexed="8"/>
        <name val="Times New Roman"/>
        <scheme val="minor"/>
      </font>
      <numFmt numFmtId="167" formatCode="_-* #,##0\ _F_t_-;\-* #,##0\ _F_t_-;_-* &quot;-&quot;??\ _F_t_-;_-@_-"/>
      <alignment wrapText="0" readingOrder="0"/>
    </dxf>
  </rfmt>
  <rfmt sheetId="1" sqref="E33" start="0" length="0">
    <dxf>
      <font>
        <sz val="10"/>
        <color indexed="8"/>
        <name val="Times New Roman"/>
        <scheme val="minor"/>
      </font>
      <numFmt numFmtId="167" formatCode="_-* #,##0\ _F_t_-;\-* #,##0\ _F_t_-;_-* &quot;-&quot;??\ _F_t_-;_-@_-"/>
      <alignment wrapText="0" readingOrder="0"/>
    </dxf>
  </rfmt>
  <rfmt sheetId="1" sqref="D29:E33" start="0" length="2147483647">
    <dxf>
      <font>
        <name val="Times New Roman"/>
        <scheme val="none"/>
      </font>
    </dxf>
  </rfmt>
  <rfmt sheetId="1" sqref="D29:E33" start="0" length="2147483647">
    <dxf>
      <font>
        <sz val="10"/>
      </font>
    </dxf>
  </rfmt>
</revisions>
</file>

<file path=xl/revisions/revisionLog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81" sId="3" ref="A32:XFD32" action="deleteRow">
    <rfmt sheetId="3" xfDxf="1" sqref="A32:XFD32" start="0" length="0"/>
    <rcc rId="0" sId="3" dxf="1">
      <nc r="A32" t="inlineStr">
        <is>
          <t>Erasmus+</t>
        </is>
      </nc>
      <ndxf>
        <fill>
          <patternFill patternType="solid">
            <bgColor rgb="FFFFFF00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32">
        <f>3776+727</f>
      </nc>
      <ndxf>
        <fill>
          <patternFill patternType="solid">
            <bgColor rgb="FFFFFF00"/>
          </patternFill>
        </fill>
        <alignment horizontal="right" vertical="center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C32">
        <v>608</v>
      </nc>
      <ndxf>
        <fill>
          <patternFill patternType="solid">
            <bgColor rgb="FFFFFF00"/>
          </patternFill>
        </fill>
        <alignment horizontal="right" vertical="center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D32">
        <v>375</v>
      </nc>
      <n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</rrc>
</revisions>
</file>

<file path=xl/revisions/revisionLog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2" sId="3">
    <nc r="C31" t="inlineStr">
      <is>
        <t>~250</t>
      </is>
    </nc>
  </rcc>
  <rcc rId="783" sId="3">
    <nc r="B31" t="inlineStr">
      <is>
        <t>~250</t>
      </is>
    </nc>
  </rcc>
  <rcc rId="784" sId="3">
    <nc r="F31" t="inlineStr">
      <is>
        <t>a számok nem véglegesek, nem lezárt tanév</t>
      </is>
    </nc>
  </rcc>
  <rm rId="785" sheetId="3" source="F31" destination="E31" sourceSheetId="3"/>
  <rcc rId="786" sId="3">
    <nc r="C7" t="inlineStr">
      <is>
        <t>~210</t>
      </is>
    </nc>
  </rcc>
  <rcc rId="787" sId="3">
    <nc r="B7" t="inlineStr">
      <is>
        <t>~240</t>
      </is>
    </nc>
  </rcc>
  <rcc rId="788" sId="3">
    <nc r="E7" t="inlineStr">
      <is>
        <t>a számok nem véglegesek, nem lezárt tanév</t>
      </is>
    </nc>
  </rcc>
  <rcv guid="{E9E4C544-E3B0-4E2B-A785-9DE10C60B65A}" action="delete"/>
  <rcv guid="{E9E4C544-E3B0-4E2B-A785-9DE10C60B65A}" action="add"/>
</revisions>
</file>

<file path=xl/revisions/revisionLog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9" sId="3">
    <oc r="B7" t="inlineStr">
      <is>
        <t>~240</t>
      </is>
    </oc>
    <nc r="B7"/>
  </rcc>
  <rcc rId="790" sId="3">
    <oc r="C7" t="inlineStr">
      <is>
        <t>~210</t>
      </is>
    </oc>
    <nc r="C7"/>
  </rcc>
  <rcc rId="791" sId="3">
    <oc r="D7" t="inlineStr">
      <is>
        <t>n.a.</t>
      </is>
    </oc>
    <nc r="D7"/>
  </rcc>
  <rcc rId="792" sId="3">
    <oc r="B31" t="inlineStr">
      <is>
        <t>~250</t>
      </is>
    </oc>
    <nc r="B31">
      <v>250</v>
    </nc>
  </rcc>
  <rcc rId="793" sId="3">
    <oc r="C31" t="inlineStr">
      <is>
        <t>~250</t>
      </is>
    </oc>
    <nc r="C31">
      <v>250</v>
    </nc>
  </rcc>
  <rcv guid="{8B40590E-93B6-420C-841C-5373852585BF}" action="add"/>
</revisions>
</file>

<file path=xl/revisions/revisionLog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4" sId="3">
    <nc r="B34">
      <v>2942</v>
    </nc>
  </rcc>
</revisions>
</file>

<file path=xl/revisions/revisionLog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95" sId="3" ref="A23:XFD23" action="insertRow"/>
  <rrc rId="796" sId="3" ref="A23:XFD23" action="insertRow"/>
  <rm rId="797" sheetId="3" source="A25:XFD25" destination="A23:XFD23" sourceSheetId="3">
    <rfmt sheetId="3" xfDxf="1" sqref="A23:XFD23" start="0" length="0"/>
    <rfmt sheetId="3" sqref="A23" start="0" length="0">
      <dxf>
        <font>
          <b/>
          <i/>
          <sz val="11"/>
          <color theme="1"/>
          <name val="Calibri"/>
          <scheme val="minor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23" start="0" length="0">
      <dxf>
        <alignment horizontal="right" vertical="center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qref="C23" start="0" length="0">
      <dxf>
        <alignment horizontal="right" vertical="center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23" start="0" length="0">
      <dxf>
        <alignment horizontal="right" vertical="center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798" sId="3">
    <nc r="A24" t="inlineStr">
      <is>
        <t>ifjúságügy</t>
      </is>
    </nc>
  </rcc>
  <rcc rId="799" sId="3">
    <nc r="A25" t="inlineStr">
      <is>
        <t>Erasmus+</t>
      </is>
    </nc>
  </rcc>
  <rfmt sheetId="3" sqref="A25"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3" sqref="D25" start="0" length="0">
    <dxf>
      <border>
        <right style="thin">
          <color indexed="64"/>
        </right>
      </border>
    </dxf>
  </rfmt>
  <rfmt sheetId="3" sqref="B25:D2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9C58771E-E078-4BC4-9B23-9FC5A0E5629B}" action="delete"/>
  <rcv guid="{9C58771E-E078-4BC4-9B23-9FC5A0E5629B}" action="add"/>
</revisions>
</file>

<file path=xl/revisions/revisionLog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0" sId="3">
    <oc r="E7" t="inlineStr">
      <is>
        <t>a számok nem véglegesek, nem lezárt tanév</t>
      </is>
    </oc>
    <nc r="E7"/>
  </rcc>
</revisions>
</file>

<file path=xl/revisions/revisionLog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1" sId="1">
    <nc r="B34">
      <v>1017</v>
    </nc>
  </rcc>
  <rfmt sheetId="1" sqref="B34:F34" start="0" length="2147483647">
    <dxf>
      <font>
        <b val="0"/>
      </font>
    </dxf>
  </rfmt>
  <rfmt sheetId="1" sqref="B28" start="0" length="0">
    <dxf>
      <font>
        <b val="0"/>
        <sz val="10"/>
        <color indexed="8"/>
        <name val="Times New Roman"/>
        <scheme val="none"/>
      </font>
      <border outline="0">
        <top style="thin">
          <color indexed="64"/>
        </top>
      </border>
    </dxf>
  </rfmt>
  <rfmt sheetId="1" sqref="C28" start="0" length="0">
    <dxf>
      <font>
        <b val="0"/>
        <sz val="10"/>
        <color indexed="8"/>
        <name val="Times New Roman"/>
        <scheme val="none"/>
      </font>
      <border outline="0">
        <top style="thin">
          <color indexed="64"/>
        </top>
      </border>
    </dxf>
  </rfmt>
  <rfmt sheetId="1" sqref="D28" start="0" length="0">
    <dxf>
      <font>
        <sz val="10"/>
        <color indexed="8"/>
        <name val="Times New Roman"/>
        <scheme val="none"/>
      </font>
      <numFmt numFmtId="0" formatCode="General"/>
      <alignment wrapText="1" readingOrder="0"/>
    </dxf>
  </rfmt>
  <rfmt sheetId="1" sqref="E28" start="0" length="0">
    <dxf>
      <font>
        <sz val="10"/>
        <color indexed="8"/>
        <name val="Times New Roman"/>
        <scheme val="none"/>
      </font>
      <numFmt numFmtId="0" formatCode="General"/>
      <alignment horizontal="right" vertical="top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="1" sqref="F28" start="0" length="0">
    <dxf>
      <font>
        <sz val="10"/>
        <color indexed="8"/>
        <name val="Times New Roman"/>
        <scheme val="none"/>
      </font>
      <numFmt numFmtId="0" formatCode="General"/>
      <alignment horizontal="right" vertical="bottom" readingOrder="0"/>
      <border outline="0">
        <right style="thin">
          <color indexed="64"/>
        </right>
        <top style="thin">
          <color indexed="64"/>
        </top>
      </border>
    </dxf>
  </rfmt>
  <rfmt sheetId="1" sqref="D28" start="0" length="0">
    <dxf>
      <font>
        <sz val="10"/>
        <color indexed="8"/>
        <name val="Times New Roman"/>
        <scheme val="none"/>
      </font>
      <numFmt numFmtId="167" formatCode="_-* #,##0\ _F_t_-;\-* #,##0\ _F_t_-;_-* &quot;-&quot;??\ _F_t_-;_-@_-"/>
      <alignment wrapText="0" readingOrder="0"/>
    </dxf>
  </rfmt>
  <rfmt sheetId="1" sqref="E28" start="0" length="0">
    <dxf>
      <font>
        <sz val="10"/>
        <color indexed="8"/>
        <name val="Times New Roman"/>
        <scheme val="none"/>
      </font>
      <numFmt numFmtId="167" formatCode="_-* #,##0\ _F_t_-;\-* #,##0\ _F_t_-;_-* &quot;-&quot;??\ _F_t_-;_-@_-"/>
      <alignment wrapText="0" readingOrder="0"/>
    </dxf>
  </rfmt>
  <rcc rId="802" sId="1">
    <nc r="C34">
      <v>811</v>
    </nc>
  </rcc>
  <rcc rId="803" sId="3">
    <oc r="B13">
      <v>726</v>
    </oc>
    <nc r="B13">
      <v>811</v>
    </nc>
  </rcc>
  <rcc rId="804" sId="1" odxf="1" s="1" dxf="1" numFmtId="34">
    <nc r="E34">
      <v>760997550</v>
    </nc>
    <ndxf>
      <font>
        <sz val="10"/>
        <color theme="1"/>
        <name val="Times New Roman"/>
        <scheme val="none"/>
      </font>
    </ndxf>
  </rcc>
</revisions>
</file>

<file path=xl/revisions/revisionLog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5" sId="1" odxf="1" dxf="1" numFmtId="34">
    <nc r="D34">
      <v>1195666666</v>
    </nc>
    <ndxf>
      <font>
        <sz val="10"/>
        <color indexed="8"/>
        <name val="Times New Roman"/>
        <scheme val="none"/>
      </font>
      <numFmt numFmtId="167" formatCode="_-* #,##0\ _F_t_-;\-* #,##0\ _F_t_-;_-* &quot;-&quot;??\ _F_t_-;_-@_-"/>
      <fill>
        <patternFill patternType="none">
          <bgColor indexed="65"/>
        </patternFill>
      </fill>
      <alignment wrapText="0" readingOrder="0"/>
    </ndxf>
  </rcc>
  <rfmt sheetId="1" sqref="H34" start="0" length="2147483647">
    <dxf>
      <font>
        <b val="0"/>
      </font>
    </dxf>
  </rfmt>
  <rcc rId="806" sId="1">
    <nc r="H34" t="inlineStr">
      <is>
        <t>CM keretösszeg 2016-ra: a teljes költségvetési összeg 1/6-a (2016-2021-ig terjedő időszakra összesen: 7 174 000 eFt</t>
      </is>
    </nc>
  </rcc>
</revisions>
</file>

<file path=xl/revisions/revisionLog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7" sId="3">
    <oc r="B13">
      <v>811</v>
    </oc>
    <nc r="B13">
      <v>723</v>
    </nc>
  </rcc>
  <rcc rId="808" sId="1">
    <oc r="C34">
      <v>811</v>
    </oc>
    <nc r="C34">
      <v>723</v>
    </nc>
  </rcc>
  <rcc rId="809" sId="1" numFmtId="34">
    <oc r="E34">
      <v>760997550</v>
    </oc>
    <nc r="E34">
      <v>734348210</v>
    </nc>
  </rcc>
</revisions>
</file>

<file path=xl/revisions/revisionLog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0" sId="1">
    <nc r="B6">
      <v>204</v>
    </nc>
  </rcc>
  <rcc rId="811" sId="1">
    <nc r="C6">
      <v>100</v>
    </nc>
  </rcc>
  <rfmt sheetId="1" sqref="D6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indent="0" readingOrder="0"/>
      <border outline="0">
        <left/>
        <right/>
        <bottom/>
      </border>
    </dxf>
  </rfmt>
  <rfmt sheetId="1" xfDxf="1" sqref="D6" start="0" length="0">
    <dxf>
      <font/>
    </dxf>
  </rfmt>
  <rcc rId="812" sId="1" odxf="1" dxf="1">
    <nc r="D6" t="inlineStr">
      <is>
        <t xml:space="preserve">6 141 515 </t>
      </is>
    </nc>
    <ndxf>
      <font>
        <sz val="10"/>
        <color indexed="8"/>
        <name val="Times New Roman"/>
        <scheme val="none"/>
      </font>
      <alignment horizontal="righ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6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indent="0" readingOrder="0"/>
      <border outline="0">
        <left/>
        <right/>
        <bottom/>
      </border>
    </dxf>
  </rfmt>
  <rfmt sheetId="1" xfDxf="1" sqref="E6" start="0" length="0">
    <dxf>
      <font>
        <b/>
      </font>
    </dxf>
  </rfmt>
  <rcc rId="813" sId="1" odxf="1" dxf="1">
    <nc r="E6" t="inlineStr">
      <is>
        <t xml:space="preserve">6 139 059 </t>
      </is>
    </nc>
    <ndxf>
      <font>
        <b val="0"/>
        <sz val="10"/>
        <color indexed="8"/>
        <name val="Times New Roman"/>
        <scheme val="none"/>
      </font>
      <alignment horizontal="righ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4" sId="1" numFmtId="13">
    <nc r="F6">
      <v>0.999</v>
    </nc>
  </rcc>
  <rfmt sheetId="1" sqref="F6">
    <dxf>
      <numFmt numFmtId="165" formatCode="0.0%"/>
    </dxf>
  </rfmt>
  <rcv guid="{55249269-7FC7-46BC-840F-A25493EDE586}" action="add"/>
</revisions>
</file>

<file path=xl/revisions/revisionLog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5" sId="1">
    <nc r="B9">
      <v>28</v>
    </nc>
  </rcc>
  <rcc rId="816" sId="1">
    <nc r="C9">
      <v>10</v>
    </nc>
  </rcc>
  <rcc rId="817" sId="1" numFmtId="34">
    <nc r="D9">
      <v>147458</v>
    </nc>
  </rcc>
  <rcc rId="818" sId="1" numFmtId="34">
    <nc r="E9">
      <v>146424</v>
    </nc>
  </rcc>
  <rcc rId="819" sId="1" numFmtId="13">
    <nc r="F9">
      <v>0.99199999999999999</v>
    </nc>
  </rcc>
  <rfmt sheetId="1" sqref="F9">
    <dxf>
      <numFmt numFmtId="165" formatCode="0.0%"/>
    </dxf>
  </rfmt>
</revisions>
</file>

<file path=xl/revisions/revisionLog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0" sId="1">
    <nc r="B4">
      <v>114</v>
    </nc>
  </rcc>
  <rcc rId="821" sId="1">
    <nc r="C4">
      <v>61</v>
    </nc>
  </rcc>
  <rcc rId="822" sId="1" numFmtId="4">
    <nc r="D4">
      <v>1076810</v>
    </nc>
  </rcc>
  <rcc rId="823" sId="1" numFmtId="4">
    <nc r="E4">
      <v>1076810</v>
    </nc>
  </rcc>
  <rcc rId="824" sId="1" numFmtId="13">
    <nc r="F4">
      <v>1</v>
    </nc>
  </rcc>
</revisions>
</file>

<file path=xl/revisions/revisionLog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F15">
    <dxf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825" sId="3">
    <oc r="C15">
      <v>1370</v>
    </oc>
    <nc r="C15">
      <f>1370+435</f>
    </nc>
  </rcc>
  <rcc rId="826" sId="3">
    <oc r="B20">
      <v>0</v>
    </oc>
    <nc r="B20">
      <f>0+2358</f>
    </nc>
  </rcc>
  <rcc rId="827" sId="3">
    <oc r="C20">
      <v>219</v>
    </oc>
    <nc r="C20">
      <f>219+729+209</f>
    </nc>
  </rcc>
  <rcmt sheetId="3" cell="C15" guid="{E26EB50E-1EC4-4621-9E18-111304356000}" author="Kármán Tímea" oldLength="44" newLength="22"/>
  <rcmt sheetId="3" cell="B20" guid="{7269BFFB-EA59-4300-9E1D-10C633099B7B}" author="Frigyes Edina" oldLength="49" newLength="24"/>
  <rcmt sheetId="3" cell="C20" guid="{8650F75E-E00C-476D-9588-6B9C9CE3F15F}" author="Frigyes Edina" oldLength="51" newLength="44"/>
  <rcv guid="{55249269-7FC7-46BC-840F-A25493EDE586}" action="delete"/>
  <rcv guid="{55249269-7FC7-46BC-840F-A25493EDE586}" action="add"/>
</revisions>
</file>

<file path=xl/revisions/revisionLog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8" sId="3">
    <oc r="C23">
      <v>82</v>
    </oc>
    <nc r="C23">
      <f>82+77</f>
    </nc>
  </rcc>
  <rcmt sheetId="3" cell="C23" guid="{99473E6A-5AEE-456D-B50A-B78506A066D2}" author="Frigyes Edina" oldLength="50" newLength="21"/>
  <rcv guid="{55249269-7FC7-46BC-840F-A25493EDE586}" action="delete"/>
  <rcv guid="{55249269-7FC7-46BC-840F-A25493EDE586}" action="add"/>
</revisions>
</file>

<file path=xl/revisions/revisionLog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" start="0" length="0">
    <dxf>
      <numFmt numFmtId="166" formatCode="_-* #,##0.00\ [$€-1]_-;\-* #,##0.00\ [$€-1]_-;_-* &quot;-&quot;??\ [$€-1]_-;_-@_-"/>
    </dxf>
  </rfmt>
  <rfmt sheetId="1" sqref="D6" start="0" length="0">
    <dxf>
      <font>
        <sz val="10"/>
        <color indexed="10"/>
        <name val="Times New Roman"/>
        <scheme val="none"/>
      </font>
      <numFmt numFmtId="166" formatCode="_-* #,##0.00\ [$€-1]_-;\-* #,##0.00\ [$€-1]_-;_-* &quot;-&quot;??\ [$€-1]_-;_-@_-"/>
      <border outline="0">
        <top/>
      </border>
    </dxf>
  </rfmt>
  <rfmt sheetId="1" sqref="D6">
    <dxf>
      <numFmt numFmtId="168" formatCode="_-* #,##0.0\ [$€-1]_-;\-* #,##0.0\ [$€-1]_-;_-* &quot;-&quot;??\ [$€-1]_-;_-@_-"/>
    </dxf>
  </rfmt>
  <rfmt sheetId="1" sqref="D6">
    <dxf>
      <numFmt numFmtId="169" formatCode="_-* #,##0\ [$€-1]_-;\-* #,##0\ [$€-1]_-;_-* &quot;-&quot;??\ [$€-1]_-;_-@_-"/>
    </dxf>
  </rfmt>
  <rfmt sheetId="1" sqref="D6" start="0" length="0">
    <dxf>
      <numFmt numFmtId="166" formatCode="_-* #,##0.00\ [$€-1]_-;\-* #,##0.00\ [$€-1]_-;_-* &quot;-&quot;??\ [$€-1]_-;_-@_-"/>
    </dxf>
  </rfmt>
  <rfmt sheetId="1" sqref="D6">
    <dxf>
      <numFmt numFmtId="168" formatCode="_-* #,##0.0\ [$€-1]_-;\-* #,##0.0\ [$€-1]_-;_-* &quot;-&quot;??\ [$€-1]_-;_-@_-"/>
    </dxf>
  </rfmt>
  <rfmt sheetId="1" sqref="D6">
    <dxf>
      <numFmt numFmtId="169" formatCode="_-* #,##0\ [$€-1]_-;\-* #,##0\ [$€-1]_-;_-* &quot;-&quot;??\ [$€-1]_-;_-@_-"/>
    </dxf>
  </rfmt>
  <rfmt sheetId="1" sqref="D6">
    <dxf>
      <numFmt numFmtId="168" formatCode="_-* #,##0.0\ [$€-1]_-;\-* #,##0.0\ [$€-1]_-;_-* &quot;-&quot;??\ [$€-1]_-;_-@_-"/>
    </dxf>
  </rfmt>
  <rfmt sheetId="1" sqref="D6">
    <dxf>
      <numFmt numFmtId="166" formatCode="_-* #,##0.00\ [$€-1]_-;\-* #,##0.00\ [$€-1]_-;_-* &quot;-&quot;??\ [$€-1]_-;_-@_-"/>
    </dxf>
  </rfmt>
  <rfmt sheetId="1" sqref="D6">
    <dxf>
      <numFmt numFmtId="168" formatCode="_-* #,##0.0\ [$€-1]_-;\-* #,##0.0\ [$€-1]_-;_-* &quot;-&quot;??\ [$€-1]_-;_-@_-"/>
    </dxf>
  </rfmt>
  <rfmt sheetId="1" sqref="D6" start="0" length="0">
    <dxf>
      <font>
        <sz val="10"/>
        <color indexed="8"/>
        <name val="Times New Roman"/>
        <scheme val="none"/>
      </font>
      <numFmt numFmtId="166" formatCode="_-* #,##0.00\ [$€-1]_-;\-* #,##0.00\ [$€-1]_-;_-* &quot;-&quot;??\ [$€-1]_-;_-@_-"/>
    </dxf>
  </rfmt>
  <rfmt sheetId="1" sqref="D4" start="0" length="2147483647">
    <dxf>
      <font>
        <color auto="1"/>
      </font>
    </dxf>
  </rfmt>
  <rfmt sheetId="1" sqref="D6" start="0" length="0">
    <dxf>
      <font>
        <sz val="10"/>
        <color auto="1"/>
        <name val="Times New Roman"/>
        <scheme val="none"/>
      </font>
    </dxf>
  </rfmt>
  <rfmt sheetId="1" sqref="E6" start="0" length="0">
    <dxf>
      <numFmt numFmtId="166" formatCode="_-* #,##0.00\ [$€-1]_-;\-* #,##0.00\ [$€-1]_-;_-* &quot;-&quot;??\ [$€-1]_-;_-@_-"/>
      <border outline="0">
        <top/>
      </border>
    </dxf>
  </rfmt>
  <rcv guid="{55249269-7FC7-46BC-840F-A25493EDE586}" action="delete"/>
  <rcv guid="{55249269-7FC7-46BC-840F-A25493EDE586}" action="add"/>
</revisions>
</file>

<file path=xl/revisions/revisionLog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6" start="0" length="0">
    <dxf>
      <font>
        <sz val="10"/>
        <color indexed="10"/>
        <name val="Times New Roman"/>
        <scheme val="none"/>
      </font>
    </dxf>
  </rfmt>
  <rfmt sheetId="1" sqref="D6" start="0" length="2147483647">
    <dxf>
      <font>
        <color auto="1"/>
      </font>
    </dxf>
  </rfmt>
  <rfmt sheetId="1" sqref="D6">
    <dxf>
      <numFmt numFmtId="170" formatCode="_-* #,##0.000\ [$€-1]_-;\-* #,##0.000\ [$€-1]_-;_-* &quot;-&quot;??\ [$€-1]_-;_-@_-"/>
    </dxf>
  </rfmt>
  <rfmt sheetId="1" sqref="D6">
    <dxf>
      <numFmt numFmtId="171" formatCode="_-* #,##0.0000\ [$€-1]_-;\-* #,##0.0000\ [$€-1]_-;_-* &quot;-&quot;??\ [$€-1]_-;_-@_-"/>
    </dxf>
  </rfmt>
  <rfmt sheetId="1" sqref="D6">
    <dxf>
      <numFmt numFmtId="172" formatCode="_-* #,##0.00000\ [$€-1]_-;\-* #,##0.00000\ [$€-1]_-;_-* &quot;-&quot;??\ [$€-1]_-;_-@_-"/>
    </dxf>
  </rfmt>
  <rfmt sheetId="1" sqref="D6">
    <dxf>
      <numFmt numFmtId="173" formatCode="_-* #,##0.000000\ [$€-1]_-;\-* #,##0.000000\ [$€-1]_-;_-* &quot;-&quot;??\ [$€-1]_-;_-@_-"/>
    </dxf>
  </rfmt>
  <rcc rId="829" sId="1">
    <oc r="D6" t="inlineStr">
      <is>
        <t xml:space="preserve">6 141 515 </t>
      </is>
    </oc>
    <nc r="D6" t="inlineStr">
      <is>
        <t>6 141 515,00 €</t>
      </is>
    </nc>
  </rcc>
  <rcc rId="830" sId="1">
    <oc r="E6" t="inlineStr">
      <is>
        <t xml:space="preserve">6 139 059 </t>
      </is>
    </oc>
    <nc r="E6" t="inlineStr">
      <is>
        <t xml:space="preserve">6 139 059,00 € </t>
      </is>
    </nc>
  </rcc>
  <rfmt sheetId="1" sqref="E4" start="0" length="0">
    <dxf>
      <font>
        <sz val="10"/>
        <color auto="1"/>
        <name val="Times New Roman"/>
        <scheme val="none"/>
      </font>
      <numFmt numFmtId="166" formatCode="_-* #,##0.00\ [$€-1]_-;\-* #,##0.00\ [$€-1]_-;_-* &quot;-&quot;??\ [$€-1]_-;_-@_-"/>
    </dxf>
  </rfmt>
  <rfmt sheetId="1" sqref="D9" start="0" length="2147483647">
    <dxf>
      <font>
        <color auto="1"/>
      </font>
    </dxf>
  </rfmt>
</revisions>
</file>

<file path=xl/revisions/revisionLog1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31" sId="3" ref="A24:XFD24" action="deleteRow">
    <rfmt sheetId="3" xfDxf="1" sqref="A24:XFD24" start="0" length="0"/>
    <rcc rId="0" sId="3" dxf="1">
      <nc r="A24" t="inlineStr">
        <is>
          <t>ifjúságügy</t>
        </is>
      </nc>
      <ndxf>
        <font>
          <b/>
          <i/>
          <sz val="11"/>
          <color theme="1"/>
          <name val="Calibri"/>
          <scheme val="minor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B24" start="0" length="0">
      <dxf>
        <alignment horizontal="right" vertical="center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qref="C24" start="0" length="0">
      <dxf>
        <alignment horizontal="right" vertical="center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24" start="0" length="0">
      <dxf>
        <alignment horizontal="right" vertical="center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32" sId="3" ref="A24:XFD24" action="deleteRow">
    <rfmt sheetId="3" xfDxf="1" sqref="A24:XFD24" start="0" length="0"/>
    <rcc rId="0" sId="3" dxf="1">
      <nc r="A24" t="inlineStr">
        <is>
          <t>Erasmus+</t>
        </is>
      </nc>
      <ndxf>
        <alignment horizontal="right" vertical="top" readingOrder="0"/>
        <border outline="0">
          <left style="thin">
            <color indexed="64"/>
          </left>
          <right style="thin">
            <color indexed="64"/>
          </right>
        </border>
      </ndxf>
    </rcc>
    <rfmt sheetId="3" sqref="B2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2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2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833" sId="1">
    <nc r="B11">
      <v>514</v>
    </nc>
  </rcc>
  <rcc rId="834" sId="1">
    <nc r="C11">
      <v>161</v>
    </nc>
  </rcc>
  <rcc rId="835" sId="1" numFmtId="34">
    <nc r="D11">
      <v>3191911.16</v>
    </nc>
  </rcc>
  <rm rId="836" sheetId="1" source="D11" destination="E11" sourceSheetId="1">
    <rfmt sheetId="1" sqref="E11" start="0" length="0">
      <dxf>
        <font>
          <sz val="10"/>
          <color indexed="8"/>
          <name val="Times New Roman"/>
          <scheme val="none"/>
        </font>
        <numFmt numFmtId="166" formatCode="_-* #,##0.00\ [$€-1]_-;\-* #,##0.00\ [$€-1]_-;_-* &quot;-&quot;??\ [$€-1]_-;_-@_-"/>
        <alignment horizontal="right" vertical="center" wrapText="1" inden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m>
  <rfmt sheetId="1" sqref="E11" start="0" length="2147483647">
    <dxf>
      <font>
        <color auto="1"/>
      </font>
    </dxf>
  </rfmt>
  <rcc rId="837" sId="1" odxf="1" dxf="1" numFmtId="34">
    <nc r="D11">
      <v>3132761</v>
    </nc>
    <ndxf>
      <font>
        <sz val="10"/>
        <color indexed="10"/>
        <name val="Times New Roman"/>
        <scheme val="none"/>
      </font>
      <numFmt numFmtId="166" formatCode="_-* #,##0.00\ [$€-1]_-;\-* #,##0.00\ [$€-1]_-;_-* &quot;-&quot;??\ [$€-1]_-;_-@_-"/>
      <alignment horizontal="right" vertical="center" wrapText="1" inden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838" sId="1" odxf="1" dxf="1">
    <nc r="F11">
      <f>E11/D11</f>
    </nc>
    <odxf>
      <numFmt numFmtId="13" formatCode="0%"/>
      <border outline="0">
        <bottom/>
      </border>
    </odxf>
    <ndxf>
      <numFmt numFmtId="14" formatCode="0.00%"/>
      <border outline="0">
        <bottom style="thin">
          <color indexed="64"/>
        </bottom>
      </border>
    </ndxf>
  </rcc>
  <rcc rId="839" sId="1">
    <nc r="B12">
      <v>43</v>
    </nc>
  </rcc>
  <rcc rId="840" sId="1">
    <nc r="C12">
      <v>8</v>
    </nc>
  </rcc>
  <rcc rId="841" sId="1" numFmtId="34">
    <nc r="E12">
      <v>645721</v>
    </nc>
  </rcc>
  <rcc rId="842" sId="1" numFmtId="34">
    <nc r="D12">
      <v>645721</v>
    </nc>
  </rcc>
  <rcc rId="843" sId="1" odxf="1" dxf="1">
    <nc r="F12">
      <f>E12/D12</f>
    </nc>
    <odxf>
      <numFmt numFmtId="13" formatCode="0%"/>
      <border outline="0">
        <bottom/>
      </border>
    </odxf>
    <ndxf>
      <numFmt numFmtId="14" formatCode="0.00%"/>
      <border outline="0">
        <bottom style="thin">
          <color indexed="64"/>
        </bottom>
      </border>
    </ndxf>
  </rcc>
  <rcc rId="844" sId="1">
    <nc r="B14">
      <v>16</v>
    </nc>
  </rcc>
  <rcc rId="845" sId="1">
    <nc r="C14">
      <v>6</v>
    </nc>
  </rcc>
  <rcc rId="846" sId="1" numFmtId="34">
    <nc r="E14">
      <v>149645</v>
    </nc>
  </rcc>
  <rcc rId="847" sId="1" numFmtId="34">
    <nc r="D14">
      <v>149645</v>
    </nc>
  </rcc>
  <rfmt sheetId="1" sqref="F13" start="0" length="0">
    <dxf>
      <numFmt numFmtId="14" formatCode="0.00%"/>
      <border outline="0">
        <bottom style="thin">
          <color indexed="64"/>
        </bottom>
      </border>
    </dxf>
  </rfmt>
  <rcc rId="848" sId="1" odxf="1" dxf="1">
    <nc r="F14">
      <f>E14/D14</f>
    </nc>
    <odxf>
      <numFmt numFmtId="13" formatCode="0%"/>
    </odxf>
    <ndxf>
      <numFmt numFmtId="14" formatCode="0.00%"/>
    </ndxf>
  </rcc>
  <rcc rId="849" sId="1" numFmtId="34">
    <nc r="D13">
      <v>281213</v>
    </nc>
  </rcc>
  <rcc rId="850" sId="1">
    <nc r="C13">
      <v>166</v>
    </nc>
  </rcc>
  <rcv guid="{96AA9D9C-34A9-4553-9FC0-89BF9E7F9179}" action="add"/>
</revisions>
</file>

<file path=xl/revisions/revisionLog1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1" sId="1" odxf="1" dxf="1">
    <nc r="G1" t="inlineStr">
      <is>
        <t>Megjegyzés</t>
      </is>
    </nc>
    <ndxf>
      <font>
        <b/>
        <sz val="10"/>
        <color indexed="8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fmt sheetId="1" sqref="G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9C58771E-E078-4BC4-9B23-9FC5A0E5629B}" action="delete"/>
  <rcv guid="{9C58771E-E078-4BC4-9B23-9FC5A0E5629B}" action="add"/>
</revisions>
</file>

<file path=xl/revisions/revisionLog1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2" sId="1" numFmtId="34">
    <nc r="E13">
      <v>166048.47</v>
    </nc>
  </rcc>
  <rcc rId="853" sId="1">
    <nc r="F13">
      <f>E13/D13</f>
    </nc>
  </rcc>
</revisions>
</file>

<file path=xl/revisions/revisionLog1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B20">
    <dxf>
      <alignment horizontal="right" readingOrder="0"/>
    </dxf>
  </rfmt>
  <rfmt sheetId="3" sqref="B23">
    <dxf>
      <alignment horizontal="right" readingOrder="0"/>
    </dxf>
  </rfmt>
  <rfmt sheetId="3" sqref="C20">
    <dxf>
      <alignment horizontal="right" readingOrder="0"/>
    </dxf>
  </rfmt>
  <rfmt sheetId="3" sqref="C23">
    <dxf>
      <alignment horizontal="right" readingOrder="0"/>
    </dxf>
  </rfmt>
  <rfmt sheetId="3" sqref="D3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54" sId="3">
    <nc r="E1" t="inlineStr">
      <is>
        <t>Megjegyzés</t>
      </is>
    </nc>
  </rcc>
  <rfmt sheetId="3" sqref="E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4" start="0" length="0">
    <dxf>
      <border>
        <top style="thin">
          <color indexed="64"/>
        </top>
      </border>
    </dxf>
  </rfmt>
  <rfmt sheetId="3" sqref="E4:E24" start="0" length="0">
    <dxf>
      <border>
        <right style="thin">
          <color indexed="64"/>
        </right>
      </border>
    </dxf>
  </rfmt>
  <rfmt sheetId="3" sqref="E24" start="0" length="0">
    <dxf>
      <border>
        <bottom style="thin">
          <color indexed="64"/>
        </bottom>
      </border>
    </dxf>
  </rfmt>
  <rfmt sheetId="3" sqref="E4:E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E31" start="0" length="0">
    <dxf>
      <border>
        <top style="thin">
          <color indexed="64"/>
        </top>
      </border>
    </dxf>
  </rfmt>
  <rfmt sheetId="3" sqref="E31:E34" start="0" length="0">
    <dxf>
      <border>
        <right style="thin">
          <color indexed="64"/>
        </right>
      </border>
    </dxf>
  </rfmt>
  <rfmt sheetId="3" sqref="E34" start="0" length="0">
    <dxf>
      <border>
        <bottom style="thin">
          <color indexed="64"/>
        </bottom>
      </border>
    </dxf>
  </rfmt>
  <rfmt sheetId="3" sqref="E31:E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D27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2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E1" start="0" length="2147483647">
    <dxf>
      <font>
        <b/>
      </font>
    </dxf>
  </rfmt>
  <rfmt sheetId="3" sqref="I23">
    <dxf>
      <alignment horizontal="center" readingOrder="0"/>
    </dxf>
  </rfmt>
  <rfmt sheetId="3" sqref="E1">
    <dxf>
      <alignment horizontal="center" readingOrder="0"/>
    </dxf>
  </rfmt>
</revisions>
</file>

<file path=xl/revisions/revisionLog1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855" sheetId="4" name="[2016_eves_jelentes_fuggelek.xlsx]Munka1" sheetPosition="3"/>
  <rfmt sheetId="4" sqref="A1" start="0" length="0">
    <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cc rId="856" sId="4" odxf="1" dxf="1">
    <nc r="B1" t="inlineStr">
      <is>
        <t>Action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57" sId="4" odxf="1" dxf="1">
    <nc r="C1" t="inlineStr">
      <is>
        <t>Projects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4" sqref="D1" start="0" length="0">
    <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E1" start="0" length="0">
    <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F1" start="0" length="0">
    <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G1" start="0" length="0">
    <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H1" start="0" length="0">
    <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I1" start="0" length="0">
    <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J1" start="0" length="0">
    <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K1" start="0" length="0">
    <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L1" start="0" length="0">
    <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M1" start="0" length="0">
    <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A2" start="0" length="0">
    <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B2" start="0" length="0">
    <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cc rId="858" sId="4" odxf="1" dxf="1">
    <nc r="C2" t="inlineStr">
      <is>
        <t>ManagingBody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59" sId="4" odxf="1" dxf="1">
    <nc r="D2" t="inlineStr">
      <is>
        <t>Received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60" sId="4" odxf="1" dxf="1">
    <nc r="E2" t="inlineStr">
      <is>
        <t>Awarded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61" sId="4" odxf="1" dxf="1">
    <nc r="F2" t="inlineStr">
      <is>
        <t>Success Rate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62" sId="4" odxf="1" dxf="1">
    <nc r="G2" t="inlineStr">
      <is>
        <t>Grant AmountAwarded (EUR)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63" sId="4" odxf="1" dxf="1">
    <nc r="H2" t="inlineStr">
      <is>
        <t>Budgetshare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4" sqref="I2" start="0" length="0">
    <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J2" start="0" length="0">
    <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K2" start="0" length="0">
    <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L2" start="0" length="0">
    <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M2" start="0" length="0">
    <dxf>
      <font>
        <sz val="8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A3" start="0" length="0">
    <dxf>
      <font>
        <sz val="7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cc rId="864" sId="4" odxf="1" dxf="1">
    <nc r="B3" t="inlineStr">
      <is>
        <t>Youth mobility (KA105)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65" sId="4" odxf="1" dxf="1">
    <nc r="C3" t="inlineStr">
      <is>
        <t>NAs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66" sId="4" odxf="1" dxf="1">
    <nc r="D3" t="inlineStr">
      <is>
        <t>514</t>
      </is>
    </nc>
    <odxf>
      <font>
        <u val="no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u/>
        <sz val="7"/>
        <color indexed="12"/>
        <name val="Arial"/>
        <scheme val="none"/>
      </font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67" sId="4" odxf="1" dxf="1">
    <nc r="E3" t="inlineStr">
      <is>
        <t>161</t>
      </is>
    </nc>
    <odxf>
      <font>
        <u val="no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u/>
        <sz val="7"/>
        <color indexed="12"/>
        <name val="Arial"/>
        <scheme val="none"/>
      </font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68" sId="4" odxf="1" dxf="1" numFmtId="14">
    <nc r="F3">
      <v>0.3132295719844358</v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69" sId="4" odxf="1" dxf="1" numFmtId="4">
    <nc r="G3">
      <v>3191911.16</v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70" sId="4" odxf="1" dxf="1" numFmtId="14">
    <nc r="H3">
      <v>1</v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4" sqref="I3" start="0" length="0">
    <dxf>
      <font>
        <u/>
        <sz val="7"/>
        <color indexed="12"/>
        <name val="Arial"/>
        <scheme val="none"/>
      </font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cc rId="871" sId="4" odxf="1" dxf="1">
    <nc r="J3">
      <v>16648</v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72" sId="4" odxf="1" dxf="1">
    <nc r="K3">
      <v>4283</v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73" sId="4" odxf="1" dxf="1">
    <nc r="L3">
      <v>52</v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74" sId="4" odxf="1" dxf="1">
    <nc r="M3">
      <v>1855</v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75" sId="4" odxf="1" dxf="1">
    <nc r="A4" t="inlineStr">
      <is>
        <t>Sub-total Key Action 1</t>
      </is>
    </nc>
    <odxf>
      <font>
        <b val="0"/>
        <i val="0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i/>
        <sz val="8"/>
        <color indexed="8"/>
        <name val="Arial"/>
        <scheme val="none"/>
      </font>
      <numFmt numFmtId="30" formatCode="@"/>
      <fill>
        <patternFill patternType="solid">
          <fgColor indexed="9"/>
          <bgColor indexed="32"/>
        </patternFill>
      </fill>
      <alignment horizontal="right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4" sqref="B4" start="0" length="0">
    <dxf>
      <font>
        <b/>
        <i/>
        <sz val="8"/>
        <color indexed="8"/>
        <name val="Arial"/>
        <scheme val="none"/>
      </font>
      <numFmt numFmtId="30" formatCode="@"/>
      <fill>
        <patternFill patternType="solid">
          <fgColor indexed="9"/>
          <bgColor indexed="32"/>
        </patternFill>
      </fill>
      <alignment horizontal="right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C4" start="0" length="0">
    <dxf>
      <font>
        <b/>
        <i/>
        <sz val="8"/>
        <color indexed="8"/>
        <name val="Arial"/>
        <scheme val="none"/>
      </font>
      <fill>
        <patternFill patternType="solid">
          <fgColor indexed="9"/>
          <bgColor indexed="32"/>
        </patternFill>
      </fill>
      <alignment horizontal="right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cc rId="876" sId="4" odxf="1" dxf="1">
    <nc r="D4" t="inlineStr">
      <is>
        <t>514</t>
      </is>
    </nc>
    <odxf>
      <font>
        <b val="0"/>
        <u val="no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u/>
        <sz val="7"/>
        <color indexed="12"/>
        <name val="Arial"/>
        <scheme val="none"/>
      </font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77" sId="4" odxf="1" dxf="1">
    <nc r="E4" t="inlineStr">
      <is>
        <t>161</t>
      </is>
    </nc>
    <odxf>
      <font>
        <b val="0"/>
        <u val="no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u/>
        <sz val="7"/>
        <color indexed="12"/>
        <name val="Arial"/>
        <scheme val="none"/>
      </font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78" sId="4" odxf="1" dxf="1" numFmtId="14">
    <nc r="F4">
      <v>0.3132295719844358</v>
    </nc>
    <odxf>
      <font>
        <b val="0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numFmt numFmtId="175" formatCode="#,##0.00%"/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79" sId="4" odxf="1" dxf="1" numFmtId="4">
    <nc r="G4">
      <v>3191911.16</v>
    </nc>
    <odxf>
      <font>
        <b val="0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numFmt numFmtId="4" formatCode="#,##0.00"/>
      <fill>
        <patternFill patternType="solid">
          <fgColor indexed="9"/>
          <bgColor indexed="32"/>
        </patternFill>
      </fill>
      <alignment horizontal="right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80" sId="4" odxf="1" dxf="1" numFmtId="14">
    <nc r="H4">
      <v>1</v>
    </nc>
    <odxf>
      <font>
        <b val="0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numFmt numFmtId="175" formatCode="#,##0.00%"/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81" sId="4" odxf="1" dxf="1">
    <nc r="I4" t="inlineStr">
      <is>
        <t>888</t>
      </is>
    </nc>
    <odxf>
      <font>
        <b val="0"/>
        <u val="no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u/>
        <sz val="7"/>
        <color indexed="12"/>
        <name val="Arial"/>
        <scheme val="none"/>
      </font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82" sId="4" odxf="1" dxf="1">
    <nc r="J4">
      <v>16648</v>
    </nc>
    <odxf>
      <font>
        <b val="0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83" sId="4" odxf="1" dxf="1">
    <nc r="K4">
      <v>4283</v>
    </nc>
    <odxf>
      <font>
        <b val="0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84" sId="4" odxf="1" dxf="1">
    <nc r="L4">
      <v>52</v>
    </nc>
    <odxf>
      <font>
        <b val="0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85" sId="4" odxf="1" dxf="1">
    <nc r="M4">
      <v>1855</v>
    </nc>
    <odxf>
      <font>
        <b val="0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4" sqref="A5" start="0" length="0">
    <dxf>
      <font>
        <sz val="7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cc rId="886" sId="4" odxf="1" dxf="1">
    <nc r="B5" t="inlineStr">
      <is>
        <t>Strategic Partnerships for youth (KA205)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87" sId="4" odxf="1" dxf="1">
    <nc r="C5" t="inlineStr">
      <is>
        <t>NAs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88" sId="4" odxf="1" dxf="1">
    <nc r="D5" t="inlineStr">
      <is>
        <t>43</t>
      </is>
    </nc>
    <odxf>
      <font>
        <u val="no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u/>
        <sz val="7"/>
        <color indexed="12"/>
        <name val="Arial"/>
        <scheme val="none"/>
      </font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89" sId="4" odxf="1" dxf="1">
    <nc r="E5" t="inlineStr">
      <is>
        <t>8</t>
      </is>
    </nc>
    <odxf>
      <font>
        <u val="no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u/>
        <sz val="7"/>
        <color indexed="12"/>
        <name val="Arial"/>
        <scheme val="none"/>
      </font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90" sId="4" odxf="1" dxf="1" numFmtId="14">
    <nc r="F5">
      <v>0.18604651162790697</v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91" sId="4" odxf="1" dxf="1" numFmtId="4">
    <nc r="G5">
      <v>645721</v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92" sId="4" odxf="1" dxf="1" numFmtId="14">
    <nc r="H5">
      <v>1</v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4" sqref="I5" start="0" length="0">
    <dxf>
      <font>
        <u/>
        <sz val="7"/>
        <color indexed="12"/>
        <name val="Arial"/>
        <scheme val="none"/>
      </font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J5" start="0" length="0">
    <dxf>
      <font>
        <sz val="7"/>
        <color indexed="8"/>
        <name val="Arial"/>
        <scheme val="none"/>
      </font>
      <fill>
        <patternFill patternType="solid">
          <fgColor indexed="9"/>
          <bgColor indexed="23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cc rId="893" sId="4" odxf="1" dxf="1">
    <nc r="K5">
      <v>1104</v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4" sqref="L5" start="0" length="0">
    <dxf>
      <font>
        <sz val="7"/>
        <color indexed="8"/>
        <name val="Arial"/>
        <scheme val="none"/>
      </font>
      <fill>
        <patternFill patternType="solid">
          <fgColor indexed="9"/>
          <bgColor indexed="23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M5" start="0" length="0">
    <dxf>
      <font>
        <sz val="7"/>
        <color indexed="8"/>
        <name val="Arial"/>
        <scheme val="none"/>
      </font>
      <fill>
        <patternFill patternType="solid">
          <fgColor indexed="9"/>
          <bgColor indexed="23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cc rId="894" sId="4" odxf="1" dxf="1">
    <nc r="A6" t="inlineStr">
      <is>
        <t>Sub-total Key Action 2</t>
      </is>
    </nc>
    <odxf>
      <font>
        <b val="0"/>
        <i val="0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i/>
        <sz val="8"/>
        <color indexed="8"/>
        <name val="Arial"/>
        <scheme val="none"/>
      </font>
      <numFmt numFmtId="30" formatCode="@"/>
      <fill>
        <patternFill patternType="solid">
          <fgColor indexed="9"/>
          <bgColor indexed="32"/>
        </patternFill>
      </fill>
      <alignment horizontal="right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4" sqref="B6" start="0" length="0">
    <dxf>
      <font>
        <b/>
        <i/>
        <sz val="8"/>
        <color indexed="8"/>
        <name val="Arial"/>
        <scheme val="none"/>
      </font>
      <numFmt numFmtId="30" formatCode="@"/>
      <fill>
        <patternFill patternType="solid">
          <fgColor indexed="9"/>
          <bgColor indexed="32"/>
        </patternFill>
      </fill>
      <alignment horizontal="right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C6" start="0" length="0">
    <dxf>
      <font>
        <b/>
        <i/>
        <sz val="8"/>
        <color indexed="8"/>
        <name val="Arial"/>
        <scheme val="none"/>
      </font>
      <fill>
        <patternFill patternType="solid">
          <fgColor indexed="9"/>
          <bgColor indexed="32"/>
        </patternFill>
      </fill>
      <alignment horizontal="right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cc rId="895" sId="4" odxf="1" dxf="1">
    <nc r="D6" t="inlineStr">
      <is>
        <t>43</t>
      </is>
    </nc>
    <odxf>
      <font>
        <b val="0"/>
        <u val="no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u/>
        <sz val="7"/>
        <color indexed="12"/>
        <name val="Arial"/>
        <scheme val="none"/>
      </font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96" sId="4" odxf="1" dxf="1">
    <nc r="E6" t="inlineStr">
      <is>
        <t>8</t>
      </is>
    </nc>
    <odxf>
      <font>
        <b val="0"/>
        <u val="no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u/>
        <sz val="7"/>
        <color indexed="12"/>
        <name val="Arial"/>
        <scheme val="none"/>
      </font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97" sId="4" odxf="1" dxf="1" numFmtId="14">
    <nc r="F6">
      <v>0.18604651162790697</v>
    </nc>
    <odxf>
      <font>
        <b val="0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numFmt numFmtId="175" formatCode="#,##0.00%"/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98" sId="4" odxf="1" dxf="1" numFmtId="4">
    <nc r="G6">
      <v>645721</v>
    </nc>
    <odxf>
      <font>
        <b val="0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numFmt numFmtId="4" formatCode="#,##0.00"/>
      <fill>
        <patternFill patternType="solid">
          <fgColor indexed="9"/>
          <bgColor indexed="32"/>
        </patternFill>
      </fill>
      <alignment horizontal="right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899" sId="4" odxf="1" dxf="1" numFmtId="14">
    <nc r="H6">
      <v>1</v>
    </nc>
    <odxf>
      <font>
        <b val="0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numFmt numFmtId="175" formatCode="#,##0.00%"/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00" sId="4" odxf="1" dxf="1">
    <nc r="I6" t="inlineStr">
      <is>
        <t>28</t>
      </is>
    </nc>
    <odxf>
      <font>
        <b val="0"/>
        <u val="no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u/>
        <sz val="7"/>
        <color indexed="12"/>
        <name val="Arial"/>
        <scheme val="none"/>
      </font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4" sqref="J6" start="0" length="0">
    <dxf>
      <font>
        <b/>
        <sz val="7"/>
        <color indexed="8"/>
        <name val="Arial"/>
        <scheme val="none"/>
      </font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cc rId="901" sId="4" odxf="1" dxf="1">
    <nc r="K6">
      <v>1104</v>
    </nc>
    <odxf>
      <font>
        <b val="0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4" sqref="L6" start="0" length="0">
    <dxf>
      <font>
        <b/>
        <sz val="7"/>
        <color indexed="8"/>
        <name val="Arial"/>
        <scheme val="none"/>
      </font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M6" start="0" length="0">
    <dxf>
      <font>
        <b/>
        <sz val="7"/>
        <color indexed="8"/>
        <name val="Arial"/>
        <scheme val="none"/>
      </font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A7" start="0" length="0">
    <dxf>
      <font>
        <sz val="7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cc rId="902" sId="4" odxf="1" dxf="1">
    <nc r="B7" t="inlineStr">
      <is>
        <t>Dialogue between young people and policy makers (KA347)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03" sId="4" odxf="1" dxf="1">
    <nc r="C7" t="inlineStr">
      <is>
        <t>NAs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04" sId="4" odxf="1" dxf="1">
    <nc r="D7" t="inlineStr">
      <is>
        <t>16</t>
      </is>
    </nc>
    <odxf>
      <font>
        <u val="no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u/>
        <sz val="7"/>
        <color indexed="12"/>
        <name val="Arial"/>
        <scheme val="none"/>
      </font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05" sId="4" odxf="1" dxf="1">
    <nc r="E7" t="inlineStr">
      <is>
        <t>6</t>
      </is>
    </nc>
    <odxf>
      <font>
        <u val="no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u/>
        <sz val="7"/>
        <color indexed="12"/>
        <name val="Arial"/>
        <scheme val="none"/>
      </font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06" sId="4" odxf="1" dxf="1" numFmtId="14">
    <nc r="F7">
      <v>0.375</v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07" sId="4" odxf="1" dxf="1" numFmtId="4">
    <nc r="G7">
      <v>149645</v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08" sId="4" odxf="1" dxf="1" numFmtId="14">
    <nc r="H7">
      <v>1</v>
    </nc>
    <o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4" sqref="I7" start="0" length="0">
    <dxf>
      <font>
        <u/>
        <sz val="7"/>
        <color indexed="12"/>
        <name val="Arial"/>
        <scheme val="none"/>
      </font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cc rId="909" sId="4" odxf="1" dxf="1">
    <nc r="J7">
      <v>6899</v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10" sId="4" odxf="1" dxf="1">
    <nc r="K7">
      <v>2709</v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11" sId="4" odxf="1" dxf="1">
    <nc r="L7">
      <v>20</v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12" sId="4" odxf="1" dxf="1">
    <nc r="M7">
      <v>893</v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7"/>
        <color indexed="8"/>
        <name val="Arial"/>
        <scheme val="none"/>
      </font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13" sId="4" odxf="1" dxf="1">
    <nc r="A8" t="inlineStr">
      <is>
        <t>Sub-total Key Action 3</t>
      </is>
    </nc>
    <odxf>
      <font>
        <b val="0"/>
        <i val="0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i/>
        <sz val="8"/>
        <color indexed="8"/>
        <name val="Arial"/>
        <scheme val="none"/>
      </font>
      <numFmt numFmtId="30" formatCode="@"/>
      <fill>
        <patternFill patternType="solid">
          <fgColor indexed="9"/>
          <bgColor indexed="32"/>
        </patternFill>
      </fill>
      <alignment horizontal="right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4" sqref="B8" start="0" length="0">
    <dxf>
      <font>
        <b/>
        <i/>
        <sz val="8"/>
        <color indexed="8"/>
        <name val="Arial"/>
        <scheme val="none"/>
      </font>
      <numFmt numFmtId="30" formatCode="@"/>
      <fill>
        <patternFill patternType="solid">
          <fgColor indexed="9"/>
          <bgColor indexed="32"/>
        </patternFill>
      </fill>
      <alignment horizontal="right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C8" start="0" length="0">
    <dxf>
      <font>
        <b/>
        <i/>
        <sz val="8"/>
        <color indexed="8"/>
        <name val="Arial"/>
        <scheme val="none"/>
      </font>
      <fill>
        <patternFill patternType="solid">
          <fgColor indexed="9"/>
          <bgColor indexed="32"/>
        </patternFill>
      </fill>
      <alignment horizontal="right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cc rId="914" sId="4" odxf="1" dxf="1">
    <nc r="D8" t="inlineStr">
      <is>
        <t>16</t>
      </is>
    </nc>
    <odxf>
      <font>
        <b val="0"/>
        <u val="no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u/>
        <sz val="7"/>
        <color indexed="12"/>
        <name val="Arial"/>
        <scheme val="none"/>
      </font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15" sId="4" odxf="1" dxf="1">
    <nc r="E8" t="inlineStr">
      <is>
        <t>6</t>
      </is>
    </nc>
    <odxf>
      <font>
        <b val="0"/>
        <u val="no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u/>
        <sz val="7"/>
        <color indexed="12"/>
        <name val="Arial"/>
        <scheme val="none"/>
      </font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16" sId="4" odxf="1" dxf="1" numFmtId="14">
    <nc r="F8">
      <v>0.375</v>
    </nc>
    <odxf>
      <font>
        <b val="0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numFmt numFmtId="175" formatCode="#,##0.00%"/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17" sId="4" odxf="1" dxf="1" numFmtId="4">
    <nc r="G8">
      <v>149645</v>
    </nc>
    <odxf>
      <font>
        <b val="0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numFmt numFmtId="4" formatCode="#,##0.00"/>
      <fill>
        <patternFill patternType="solid">
          <fgColor indexed="9"/>
          <bgColor indexed="32"/>
        </patternFill>
      </fill>
      <alignment horizontal="right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18" sId="4" odxf="1" dxf="1" numFmtId="14">
    <nc r="H8">
      <v>1</v>
    </nc>
    <odxf>
      <font>
        <b val="0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numFmt numFmtId="175" formatCode="#,##0.00%"/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19" sId="4" odxf="1" dxf="1">
    <nc r="I8" t="inlineStr">
      <is>
        <t>6</t>
      </is>
    </nc>
    <odxf>
      <font>
        <b val="0"/>
        <u val="no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u/>
        <sz val="7"/>
        <color indexed="12"/>
        <name val="Arial"/>
        <scheme val="none"/>
      </font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20" sId="4" odxf="1" dxf="1">
    <nc r="J8">
      <v>6899</v>
    </nc>
    <odxf>
      <font>
        <b val="0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21" sId="4" odxf="1" dxf="1">
    <nc r="K8">
      <v>2709</v>
    </nc>
    <odxf>
      <font>
        <b val="0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22" sId="4" odxf="1" dxf="1">
    <nc r="L8">
      <v>20</v>
    </nc>
    <odxf>
      <font>
        <b val="0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23" sId="4" odxf="1" dxf="1">
    <nc r="M8">
      <v>893</v>
    </nc>
    <odxf>
      <font>
        <b val="0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fill>
        <patternFill patternType="solid">
          <fgColor indexed="9"/>
          <bgColor indexed="3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4" sqref="A9" start="0" length="0">
    <dxf>
      <font>
        <b/>
        <i/>
        <sz val="8"/>
        <color indexed="8"/>
        <name val="Arial"/>
        <scheme val="none"/>
      </font>
      <numFmt numFmtId="30" formatCode="@"/>
      <fill>
        <patternFill patternType="solid">
          <fgColor indexed="9"/>
          <bgColor indexed="22"/>
        </patternFill>
      </fill>
      <alignment horizontal="right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B9" start="0" length="0">
    <dxf>
      <font>
        <b/>
        <i/>
        <sz val="8"/>
        <color indexed="8"/>
        <name val="Arial"/>
        <scheme val="none"/>
      </font>
      <numFmt numFmtId="30" formatCode="@"/>
      <fill>
        <patternFill patternType="solid">
          <fgColor indexed="9"/>
          <bgColor indexed="22"/>
        </patternFill>
      </fill>
      <alignment horizontal="right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qref="C9" start="0" length="0">
    <dxf>
      <font>
        <b/>
        <i/>
        <sz val="8"/>
        <color indexed="8"/>
        <name val="Arial"/>
        <scheme val="none"/>
      </font>
      <fill>
        <patternFill patternType="solid">
          <fgColor indexed="9"/>
          <bgColor indexed="22"/>
        </patternFill>
      </fill>
      <alignment horizontal="right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cc rId="924" sId="4" odxf="1" dxf="1">
    <nc r="D9">
      <v>573</v>
    </nc>
    <odxf>
      <font>
        <b val="0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fill>
        <patternFill patternType="solid">
          <fgColor indexed="9"/>
          <bgColor indexed="2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25" sId="4" odxf="1" dxf="1">
    <nc r="E9">
      <v>175</v>
    </nc>
    <odxf>
      <font>
        <b val="0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fill>
        <patternFill patternType="solid">
          <fgColor indexed="9"/>
          <bgColor indexed="2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26" sId="4" odxf="1" dxf="1" numFmtId="14">
    <nc r="F9">
      <v>0.30541012216404889</v>
    </nc>
    <odxf>
      <font>
        <b val="0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numFmt numFmtId="175" formatCode="#,##0.00%"/>
      <fill>
        <patternFill patternType="solid">
          <fgColor indexed="9"/>
          <bgColor indexed="2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27" sId="4" odxf="1" dxf="1" numFmtId="4">
    <nc r="G9">
      <v>3987277.16</v>
    </nc>
    <odxf>
      <font>
        <b val="0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numFmt numFmtId="4" formatCode="#,##0.00"/>
      <fill>
        <patternFill patternType="solid">
          <fgColor indexed="9"/>
          <bgColor indexed="22"/>
        </patternFill>
      </fill>
      <alignment horizontal="right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28" sId="4" odxf="1" dxf="1" numFmtId="14">
    <nc r="H9">
      <v>1</v>
    </nc>
    <odxf>
      <font>
        <b val="0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numFmt numFmtId="175" formatCode="#,##0.00%"/>
      <fill>
        <patternFill patternType="solid">
          <fgColor indexed="9"/>
          <bgColor indexed="2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29" sId="4" odxf="1" dxf="1">
    <nc r="I9">
      <v>922</v>
    </nc>
    <odxf>
      <font>
        <b val="0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fill>
        <patternFill patternType="solid">
          <fgColor indexed="9"/>
          <bgColor indexed="2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30" sId="4" odxf="1" dxf="1">
    <nc r="J9">
      <v>23547</v>
    </nc>
    <odxf>
      <font>
        <b val="0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fill>
        <patternFill patternType="solid">
          <fgColor indexed="9"/>
          <bgColor indexed="2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31" sId="4" odxf="1" dxf="1">
    <nc r="K9">
      <v>7119</v>
    </nc>
    <odxf>
      <font>
        <b val="0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fill>
        <patternFill patternType="solid">
          <fgColor indexed="9"/>
          <bgColor indexed="2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32" sId="4" odxf="1" dxf="1">
    <nc r="L9">
      <v>72</v>
    </nc>
    <odxf>
      <font>
        <b val="0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fill>
        <patternFill patternType="solid">
          <fgColor indexed="9"/>
          <bgColor indexed="2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933" sId="4" odxf="1" dxf="1">
    <nc r="M9">
      <v>2748</v>
    </nc>
    <odxf>
      <font>
        <b val="0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7"/>
        <color indexed="8"/>
        <name val="Arial"/>
        <scheme val="none"/>
      </font>
      <fill>
        <patternFill patternType="solid">
          <fgColor indexed="9"/>
          <bgColor indexed="22"/>
        </patternFill>
      </fill>
      <alignment horizontal="center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rc rId="934" sId="4" ref="B1:B1048576" action="deleteCol">
    <rfmt sheetId="4" xfDxf="1" sqref="B1:B1048576" start="0" length="0"/>
    <rcc rId="0" sId="4" dxf="1">
      <nc r="B1" t="inlineStr">
        <is>
          <t>Action</t>
        </is>
      </nc>
      <ndxf>
        <font>
          <sz val="8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qref="B2" start="0" length="0">
      <dxf>
        <font>
          <sz val="8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dxf="1">
      <nc r="B3" t="inlineStr">
        <is>
          <t>Youth mobility (KA105)</t>
        </is>
      </nc>
      <ndxf>
        <font>
          <sz val="7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lef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qref="B4" start="0" length="0">
      <dxf>
        <font>
          <b/>
          <i/>
          <sz val="8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3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dxf="1">
      <nc r="B5" t="inlineStr">
        <is>
          <t>Strategic Partnerships for youth (KA205)</t>
        </is>
      </nc>
      <ndxf>
        <font>
          <sz val="7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lef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qref="B6" start="0" length="0">
      <dxf>
        <font>
          <b/>
          <i/>
          <sz val="8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3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dxf="1">
      <nc r="B7" t="inlineStr">
        <is>
          <t>Dialogue between young people and policy makers (KA347)</t>
        </is>
      </nc>
      <ndxf>
        <font>
          <sz val="7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lef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qref="B8" start="0" length="0">
      <dxf>
        <font>
          <b/>
          <i/>
          <sz val="8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3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qref="B9" start="0" length="0">
      <dxf>
        <font>
          <b/>
          <i/>
          <sz val="8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2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</rrc>
  <rrc rId="935" sId="4" ref="B1:B1048576" action="deleteCol">
    <rfmt sheetId="4" xfDxf="1" sqref="B1:B1048576" start="0" length="0"/>
    <rcc rId="0" sId="4" dxf="1">
      <nc r="B1" t="inlineStr">
        <is>
          <t>Projects</t>
        </is>
      </nc>
      <ndxf>
        <font>
          <sz val="8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B2" t="inlineStr">
        <is>
          <t>ManagingBody</t>
        </is>
      </nc>
      <ndxf>
        <font>
          <sz val="8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B3" t="inlineStr">
        <is>
          <t>NAs</t>
        </is>
      </nc>
      <ndxf>
        <font>
          <sz val="7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qref="B4" start="0" length="0">
      <dxf>
        <font>
          <b/>
          <i/>
          <sz val="8"/>
          <color indexed="8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dxf="1">
      <nc r="B5" t="inlineStr">
        <is>
          <t>NAs</t>
        </is>
      </nc>
      <ndxf>
        <font>
          <sz val="7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qref="B6" start="0" length="0">
      <dxf>
        <font>
          <b/>
          <i/>
          <sz val="8"/>
          <color indexed="8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dxf="1">
      <nc r="B7" t="inlineStr">
        <is>
          <t>NAs</t>
        </is>
      </nc>
      <ndxf>
        <font>
          <sz val="7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qref="B8" start="0" length="0">
      <dxf>
        <font>
          <b/>
          <i/>
          <sz val="8"/>
          <color indexed="8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qref="B9" start="0" length="0">
      <dxf>
        <font>
          <b/>
          <i/>
          <sz val="8"/>
          <color indexed="8"/>
          <name val="Arial"/>
          <scheme val="none"/>
        </font>
        <fill>
          <patternFill patternType="solid">
            <fgColor indexed="9"/>
            <bgColor indexed="2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</rrc>
  <rrc rId="936" sId="4" ref="B1:B1048576" action="deleteCol">
    <rfmt sheetId="4" xfDxf="1" sqref="B1:B1048576" start="0" length="0"/>
    <rfmt sheetId="4" sqref="B1" start="0" length="0">
      <dxf>
        <font>
          <sz val="8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dxf="1">
      <nc r="B2" t="inlineStr">
        <is>
          <t>Received</t>
        </is>
      </nc>
      <ndxf>
        <font>
          <sz val="8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B3" t="inlineStr">
        <is>
          <t>514</t>
        </is>
      </nc>
      <ndxf>
        <font>
          <u/>
          <sz val="7"/>
          <color indexed="12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B4" t="inlineStr">
        <is>
          <t>514</t>
        </is>
      </nc>
      <ndxf>
        <font>
          <b/>
          <u/>
          <sz val="7"/>
          <color indexed="12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B5" t="inlineStr">
        <is>
          <t>43</t>
        </is>
      </nc>
      <ndxf>
        <font>
          <u/>
          <sz val="7"/>
          <color indexed="12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B6" t="inlineStr">
        <is>
          <t>43</t>
        </is>
      </nc>
      <ndxf>
        <font>
          <b/>
          <u/>
          <sz val="7"/>
          <color indexed="12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B7" t="inlineStr">
        <is>
          <t>16</t>
        </is>
      </nc>
      <ndxf>
        <font>
          <u/>
          <sz val="7"/>
          <color indexed="12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B8" t="inlineStr">
        <is>
          <t>16</t>
        </is>
      </nc>
      <ndxf>
        <font>
          <b/>
          <u/>
          <sz val="7"/>
          <color indexed="12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B9">
        <v>573</v>
      </nc>
      <ndxf>
        <font>
          <b/>
          <sz val="7"/>
          <color indexed="8"/>
          <name val="Arial"/>
          <scheme val="none"/>
        </font>
        <fill>
          <patternFill patternType="solid">
            <fgColor indexed="9"/>
            <bgColor indexed="2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</rrc>
  <rrc rId="937" sId="4" ref="B1:B1048576" action="deleteCol">
    <rfmt sheetId="4" xfDxf="1" sqref="B1:B1048576" start="0" length="0"/>
    <rfmt sheetId="4" sqref="B1" start="0" length="0">
      <dxf>
        <font>
          <sz val="8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dxf="1">
      <nc r="B2" t="inlineStr">
        <is>
          <t>Awarded</t>
        </is>
      </nc>
      <ndxf>
        <font>
          <sz val="8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B3" t="inlineStr">
        <is>
          <t>161</t>
        </is>
      </nc>
      <ndxf>
        <font>
          <u/>
          <sz val="7"/>
          <color indexed="12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B4" t="inlineStr">
        <is>
          <t>161</t>
        </is>
      </nc>
      <ndxf>
        <font>
          <b/>
          <u/>
          <sz val="7"/>
          <color indexed="12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B5" t="inlineStr">
        <is>
          <t>8</t>
        </is>
      </nc>
      <ndxf>
        <font>
          <u/>
          <sz val="7"/>
          <color indexed="12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B6" t="inlineStr">
        <is>
          <t>8</t>
        </is>
      </nc>
      <ndxf>
        <font>
          <b/>
          <u/>
          <sz val="7"/>
          <color indexed="12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B7" t="inlineStr">
        <is>
          <t>6</t>
        </is>
      </nc>
      <ndxf>
        <font>
          <u/>
          <sz val="7"/>
          <color indexed="12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B8" t="inlineStr">
        <is>
          <t>6</t>
        </is>
      </nc>
      <ndxf>
        <font>
          <b/>
          <u/>
          <sz val="7"/>
          <color indexed="12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B9">
        <v>175</v>
      </nc>
      <ndxf>
        <font>
          <b/>
          <sz val="7"/>
          <color indexed="8"/>
          <name val="Arial"/>
          <scheme val="none"/>
        </font>
        <fill>
          <patternFill patternType="solid">
            <fgColor indexed="9"/>
            <bgColor indexed="2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</rrc>
  <rrc rId="938" sId="4" ref="B1:B1048576" action="deleteCol">
    <rfmt sheetId="4" xfDxf="1" sqref="B1:B1048576" start="0" length="0"/>
    <rfmt sheetId="4" sqref="B1" start="0" length="0">
      <dxf>
        <font>
          <sz val="8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dxf="1">
      <nc r="B2" t="inlineStr">
        <is>
          <t>Success Rate</t>
        </is>
      </nc>
      <ndxf>
        <font>
          <sz val="8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 numFmtId="14">
      <nc r="B3">
        <v>0.3132295719844358</v>
      </nc>
      <ndxf>
        <font>
          <sz val="7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 numFmtId="14">
      <nc r="B4">
        <v>0.3132295719844358</v>
      </nc>
      <ndxf>
        <font>
          <b/>
          <sz val="7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 numFmtId="14">
      <nc r="B5">
        <v>0.18604651162790697</v>
      </nc>
      <ndxf>
        <font>
          <sz val="7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 numFmtId="14">
      <nc r="B6">
        <v>0.18604651162790697</v>
      </nc>
      <ndxf>
        <font>
          <b/>
          <sz val="7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 numFmtId="14">
      <nc r="B7">
        <v>0.375</v>
      </nc>
      <ndxf>
        <font>
          <sz val="7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 numFmtId="14">
      <nc r="B8">
        <v>0.375</v>
      </nc>
      <ndxf>
        <font>
          <b/>
          <sz val="7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 numFmtId="14">
      <nc r="B9">
        <v>0.30541012216404889</v>
      </nc>
      <ndxf>
        <font>
          <b/>
          <sz val="7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2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</rrc>
  <rrc rId="939" sId="4" ref="B1:B1048576" action="deleteCol">
    <rfmt sheetId="4" xfDxf="1" sqref="B1:B1048576" start="0" length="0"/>
    <rfmt sheetId="4" sqref="B1" start="0" length="0">
      <dxf>
        <font>
          <sz val="8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dxf="1">
      <nc r="B2" t="inlineStr">
        <is>
          <t>Grant AmountAwarded (EUR)</t>
        </is>
      </nc>
      <ndxf>
        <font>
          <sz val="8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 numFmtId="4">
      <nc r="B3">
        <v>3191911.16</v>
      </nc>
      <ndxf>
        <font>
          <sz val="7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 numFmtId="4">
      <nc r="B4">
        <v>3191911.16</v>
      </nc>
      <ndxf>
        <font>
          <b/>
          <sz val="7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3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 numFmtId="4">
      <nc r="B5">
        <v>645721</v>
      </nc>
      <ndxf>
        <font>
          <sz val="7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 numFmtId="4">
      <nc r="B6">
        <v>645721</v>
      </nc>
      <ndxf>
        <font>
          <b/>
          <sz val="7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3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 numFmtId="4">
      <nc r="B7">
        <v>149645</v>
      </nc>
      <ndxf>
        <font>
          <sz val="7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 numFmtId="4">
      <nc r="B8">
        <v>149645</v>
      </nc>
      <ndxf>
        <font>
          <b/>
          <sz val="7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3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 numFmtId="4">
      <nc r="B9">
        <v>3987277.16</v>
      </nc>
      <ndxf>
        <font>
          <b/>
          <sz val="7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2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</rrc>
  <rrc rId="940" sId="4" ref="B1:B1048576" action="deleteCol">
    <rfmt sheetId="4" xfDxf="1" sqref="B1:B1048576" start="0" length="0"/>
    <rfmt sheetId="4" sqref="B1" start="0" length="0">
      <dxf>
        <font>
          <sz val="8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dxf="1">
      <nc r="B2" t="inlineStr">
        <is>
          <t>Budgetshare</t>
        </is>
      </nc>
      <ndxf>
        <font>
          <sz val="8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 numFmtId="14">
      <nc r="B3">
        <v>1</v>
      </nc>
      <ndxf>
        <font>
          <sz val="7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 numFmtId="14">
      <nc r="B4">
        <v>1</v>
      </nc>
      <ndxf>
        <font>
          <b/>
          <sz val="7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 numFmtId="14">
      <nc r="B5">
        <v>1</v>
      </nc>
      <ndxf>
        <font>
          <sz val="7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 numFmtId="14">
      <nc r="B6">
        <v>1</v>
      </nc>
      <ndxf>
        <font>
          <b/>
          <sz val="7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 numFmtId="14">
      <nc r="B7">
        <v>1</v>
      </nc>
      <ndxf>
        <font>
          <sz val="7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 numFmtId="14">
      <nc r="B8">
        <v>1</v>
      </nc>
      <ndxf>
        <font>
          <b/>
          <sz val="7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 numFmtId="14">
      <nc r="B9">
        <v>1</v>
      </nc>
      <ndxf>
        <font>
          <b/>
          <sz val="7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2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</rrc>
  <rrc rId="941" sId="4" ref="A8:XFD8" action="deleteRow">
    <rfmt sheetId="4" xfDxf="1" sqref="A8:XFD8" start="0" length="0"/>
    <rcc rId="0" sId="4" dxf="1">
      <nc r="A8" t="inlineStr">
        <is>
          <t>Sub-total Key Action 3</t>
        </is>
      </nc>
      <ndxf>
        <font>
          <b/>
          <i/>
          <sz val="8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3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B8" t="inlineStr">
        <is>
          <t>6</t>
        </is>
      </nc>
      <ndxf>
        <font>
          <b/>
          <u/>
          <sz val="7"/>
          <color indexed="12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C8">
        <v>6899</v>
      </nc>
      <ndxf>
        <font>
          <b/>
          <sz val="7"/>
          <color indexed="8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D8">
        <v>2709</v>
      </nc>
      <ndxf>
        <font>
          <b/>
          <sz val="7"/>
          <color indexed="8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E8">
        <v>20</v>
      </nc>
      <ndxf>
        <font>
          <b/>
          <sz val="7"/>
          <color indexed="8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F8">
        <v>893</v>
      </nc>
      <ndxf>
        <font>
          <b/>
          <sz val="7"/>
          <color indexed="8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</rrc>
  <rrc rId="942" sId="4" ref="A6:XFD6" action="deleteRow">
    <rfmt sheetId="4" xfDxf="1" sqref="A6:XFD6" start="0" length="0"/>
    <rcc rId="0" sId="4" dxf="1">
      <nc r="A6" t="inlineStr">
        <is>
          <t>Sub-total Key Action 2</t>
        </is>
      </nc>
      <ndxf>
        <font>
          <b/>
          <i/>
          <sz val="8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3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B6" t="inlineStr">
        <is>
          <t>28</t>
        </is>
      </nc>
      <ndxf>
        <font>
          <b/>
          <u/>
          <sz val="7"/>
          <color indexed="12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qref="C6" start="0" length="0">
      <dxf>
        <font>
          <b/>
          <sz val="7"/>
          <color indexed="8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dxf="1">
      <nc r="D6">
        <v>1104</v>
      </nc>
      <ndxf>
        <font>
          <b/>
          <sz val="7"/>
          <color indexed="8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qref="E6" start="0" length="0">
      <dxf>
        <font>
          <b/>
          <sz val="7"/>
          <color indexed="8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qref="F6" start="0" length="0">
      <dxf>
        <font>
          <b/>
          <sz val="7"/>
          <color indexed="8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</rrc>
  <rrc rId="943" sId="4" ref="A4:XFD4" action="deleteRow">
    <rfmt sheetId="4" xfDxf="1" sqref="A4:XFD4" start="0" length="0"/>
    <rcc rId="0" sId="4" dxf="1">
      <nc r="A4" t="inlineStr">
        <is>
          <t>Sub-total Key Action 1</t>
        </is>
      </nc>
      <ndxf>
        <font>
          <b/>
          <i/>
          <sz val="8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3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B4" t="inlineStr">
        <is>
          <t>888</t>
        </is>
      </nc>
      <ndxf>
        <font>
          <b/>
          <u/>
          <sz val="7"/>
          <color indexed="12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C4">
        <v>16648</v>
      </nc>
      <ndxf>
        <font>
          <b/>
          <sz val="7"/>
          <color indexed="8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D4">
        <v>4283</v>
      </nc>
      <ndxf>
        <font>
          <b/>
          <sz val="7"/>
          <color indexed="8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E4">
        <v>52</v>
      </nc>
      <ndxf>
        <font>
          <b/>
          <sz val="7"/>
          <color indexed="8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dxf="1">
      <nc r="F4">
        <v>1855</v>
      </nc>
      <ndxf>
        <font>
          <b/>
          <sz val="7"/>
          <color indexed="8"/>
          <name val="Arial"/>
          <scheme val="none"/>
        </font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</rrc>
  <rcc rId="944" sId="4">
    <nc r="A1" t="inlineStr">
      <is>
        <t>Pályázattípus</t>
      </is>
    </nc>
  </rcc>
  <rcc rId="945" sId="4">
    <nc r="A3" t="inlineStr">
      <is>
        <t>KA1 - Mobilitási projektek</t>
      </is>
    </nc>
  </rcc>
  <rcc rId="946" sId="4">
    <nc r="A4" t="inlineStr">
      <is>
        <t>KA2 - Stratégiai Partnerségek</t>
      </is>
    </nc>
  </rcc>
  <rcc rId="947" sId="4">
    <nc r="A5" t="inlineStr">
      <is>
        <t>KA3 - Strukturált párbeszéd projektek</t>
      </is>
    </nc>
  </rcc>
  <rcc rId="948" sId="4" odxf="1" dxf="1">
    <nc r="B3">
      <v>888</v>
    </nc>
    <ndxf>
      <font>
        <u val="none"/>
        <sz val="7"/>
        <color indexed="8"/>
        <name val="Arial"/>
        <scheme val="none"/>
      </font>
    </ndxf>
  </rcc>
  <rcc rId="949" sId="4" odxf="1" dxf="1">
    <nc r="B4" t="inlineStr">
      <is>
        <t>28</t>
      </is>
    </nc>
    <ndxf>
      <font>
        <u val="none"/>
        <sz val="7"/>
        <color indexed="8"/>
        <name val="Arial"/>
        <scheme val="none"/>
      </font>
    </ndxf>
  </rcc>
  <rcc rId="950" sId="4" odxf="1" dxf="1">
    <nc r="B5" t="inlineStr">
      <is>
        <t>6</t>
      </is>
    </nc>
    <ndxf>
      <font>
        <u val="none"/>
        <sz val="7"/>
        <color indexed="8"/>
        <name val="Arial"/>
        <scheme val="none"/>
      </font>
    </ndxf>
  </rcc>
  <rfmt sheetId="4" sqref="A1:F7" start="0" length="2147483647">
    <dxf>
      <font>
        <sz val="10"/>
      </font>
    </dxf>
  </rfmt>
  <rfmt sheetId="4" sqref="A1:F1">
    <dxf>
      <alignment wrapText="1" readingOrder="0"/>
    </dxf>
  </rfmt>
  <rcc rId="951" sId="4">
    <nc r="C1" t="inlineStr">
      <is>
        <t>Résztvevők összlétszáma (benyújtott pályázatok)</t>
      </is>
    </nc>
  </rcc>
  <rcc rId="952" sId="4">
    <nc r="D1" t="inlineStr">
      <is>
        <t>Résztvevők összlétszáma (támogatott pályázatok)</t>
      </is>
    </nc>
  </rcc>
  <rcc rId="953" sId="4">
    <nc r="B1" t="inlineStr">
      <is>
        <t>Támogatott szervezetek száma</t>
      </is>
    </nc>
  </rcc>
  <rcc rId="954" sId="4">
    <nc r="D2" t="inlineStr">
      <is>
        <t>Összesen</t>
      </is>
    </nc>
  </rcc>
  <rm rId="955" sheetId="4" source="E2" destination="E1" sourceSheetId="4">
    <rfmt sheetId="4" sqref="E1" start="0" length="0">
      <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</rm>
  <rm rId="956" sheetId="4" source="F2" destination="F1" sourceSheetId="4">
    <rfmt sheetId="4" sqref="F1" start="0" length="0">
      <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</rm>
  <rcc rId="957" sId="4">
    <nc r="E1" t="inlineStr">
      <is>
        <t>Speciális igényű résztvevő (az összlétszámon belül)</t>
      </is>
    </nc>
  </rcc>
  <rfmt sheetId="4" sqref="E1:F1">
    <dxf>
      <alignment wrapText="1" readingOrder="0"/>
    </dxf>
  </rfmt>
  <rcc rId="958" sId="4">
    <nc r="F1" t="inlineStr">
      <is>
        <t>Hátrányos helyzetű résztvevő (az összlétszámon belül)</t>
      </is>
    </nc>
  </rcc>
  <rrc rId="959" sId="4" ref="A2:XFD2" action="deleteRow">
    <rfmt sheetId="4" xfDxf="1" sqref="A2:XFD2" start="0" length="0"/>
    <rfmt sheetId="4" sqref="A2" start="0" length="0">
      <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qref="B2" start="0" length="0">
      <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qref="C2" start="0" length="0">
      <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dxf="1">
      <nc r="D2" t="inlineStr">
        <is>
          <t>Összesen</t>
        </is>
      </nc>
      <n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</rrc>
  <rcc rId="960" sId="4">
    <nc r="A5" t="inlineStr">
      <is>
        <t>Összesen</t>
      </is>
    </nc>
  </rcc>
  <rcc rId="961" sId="4" xfDxf="1" s="1" dxf="1">
    <nc r="H1" t="inlineStr">
      <is>
        <t>Action Field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62" sId="4" xfDxf="1" s="1" dxf="1">
    <nc r="I1" t="inlineStr">
      <is>
        <t>Action Type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63" sId="4" xfDxf="1" s="1" dxf="1">
    <nc r="J1" t="inlineStr">
      <is>
        <t>Projects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K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L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M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964" sId="4" xfDxf="1" s="1" dxf="1">
    <nc r="N1" t="inlineStr">
      <is>
        <t>Grant Awarded Amount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O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P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Q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965" sId="4" xfDxf="1" s="1" dxf="1">
    <nc r="R1" t="inlineStr">
      <is>
        <t>Organisations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S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T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U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V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W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X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Y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Z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AA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AB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H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I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966" sId="4" xfDxf="1" s="1" dxf="1">
    <nc r="J2" t="inlineStr">
      <is>
        <t># Submitted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67" sId="4" xfDxf="1" s="1" dxf="1">
    <nc r="K2" t="inlineStr">
      <is>
        <t># Awarded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68" sId="4" xfDxf="1" s="1" dxf="1">
    <nc r="L2" t="inlineStr">
      <is>
        <t>Number of Projects involving National Consortia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69" sId="4" xfDxf="1" s="1" dxf="1">
    <nc r="M2" t="inlineStr">
      <is>
        <t>Success Rate *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70" sId="4" xfDxf="1" s="1" dxf="1">
    <nc r="N2" t="inlineStr">
      <is>
        <t>TOTAL 
(EUR)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0" formatCode="General"/>
      <fill>
        <patternFill patternType="solid">
          <fgColor indexed="9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71" sId="4" xfDxf="1" s="1" dxf="1">
    <nc r="O2" t="inlineStr">
      <is>
        <t>Linked to Activities 
(EUR)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0" formatCode="General"/>
      <fill>
        <patternFill patternType="solid">
          <fgColor indexed="9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72" sId="4" xfDxf="1" s="1" dxf="1">
    <nc r="P2" t="inlineStr">
      <is>
        <t>Other Costs (EUR)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73" sId="4" xfDxf="1" s="1" dxf="1">
    <nc r="Q2" t="inlineStr">
      <is>
        <t>Other Costs (%)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74" sId="4" xfDxf="1" s="1" dxf="1">
    <nc r="R2" t="inlineStr">
      <is>
        <t># Participating Organisations in Awarded Projects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S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T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U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V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W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X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Y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Z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AA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975" sId="4" xfDxf="1" s="1" dxf="1">
    <nc r="AB2" t="inlineStr">
      <is>
        <t>Average funding per Participant (EUR)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76" sId="4" xfDxf="1" s="1" dxf="1">
    <nc r="H3" t="inlineStr">
      <is>
        <t>Youth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77" sId="4" xfDxf="1" s="1" dxf="1">
    <nc r="I3" t="inlineStr">
      <is>
        <t>Youth mobility (KA105)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78" sId="4" xfDxf="1" s="1" dxf="1">
    <nc r="J3" t="inlineStr">
      <is>
        <t>514</t>
      </is>
    </nc>
    <ndxf>
      <font>
        <b val="0"/>
        <i val="0"/>
        <strike val="0"/>
        <condense val="0"/>
        <extend val="0"/>
        <outline val="0"/>
        <shadow val="0"/>
        <u/>
        <vertAlign val="baseline"/>
        <sz val="6"/>
        <color indexed="12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79" sId="4" xfDxf="1" s="1" dxf="1">
    <nc r="K3" t="inlineStr">
      <is>
        <t>161</t>
      </is>
    </nc>
    <ndxf>
      <font>
        <b val="0"/>
        <i val="0"/>
        <strike val="0"/>
        <condense val="0"/>
        <extend val="0"/>
        <outline val="0"/>
        <shadow val="0"/>
        <u/>
        <vertAlign val="baseline"/>
        <sz val="6"/>
        <color indexed="12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80" sId="4" xfDxf="1" s="1" dxf="1">
    <nc r="L3" t="inlineStr">
      <is>
        <t>0</t>
      </is>
    </nc>
    <ndxf>
      <font>
        <b val="0"/>
        <i val="0"/>
        <strike val="0"/>
        <condense val="0"/>
        <extend val="0"/>
        <outline val="0"/>
        <shadow val="0"/>
        <u/>
        <vertAlign val="baseline"/>
        <sz val="6"/>
        <color indexed="12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81" sId="4" xfDxf="1" s="1" dxf="1" numFmtId="14">
    <nc r="M3">
      <v>0.3132295719844358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82" sId="4" xfDxf="1" s="1" dxf="1" numFmtId="4">
    <nc r="N3">
      <v>3191911.16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83" sId="4" xfDxf="1" s="1" dxf="1" numFmtId="4">
    <nc r="O3">
      <v>3167011.16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84" sId="4" xfDxf="1" s="1" dxf="1" numFmtId="4">
    <nc r="P3">
      <v>24900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85" sId="4" xfDxf="1" s="1" dxf="1" numFmtId="14">
    <nc r="Q3">
      <v>7.8009689968940111E-3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86" sId="4" xfDxf="1" s="1" dxf="1" numFmtId="4">
    <nc r="R3">
      <v>888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S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T3" start="0" length="0">
    <dxf>
      <font>
        <b val="0"/>
        <i val="0"/>
        <strike val="0"/>
        <condense val="0"/>
        <extend val="0"/>
        <outline val="0"/>
        <shadow val="0"/>
        <u/>
        <vertAlign val="baseline"/>
        <sz val="6"/>
        <color indexed="12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987" sId="4" xfDxf="1" s="1" dxf="1" numFmtId="4">
    <nc r="U3">
      <v>2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88" sId="4" xfDxf="1" s="1" dxf="1" numFmtId="4">
    <nc r="V3">
      <v>4030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W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X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Y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Z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AA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989" sId="4" xfDxf="1" s="1" dxf="1" numFmtId="4">
    <nc r="AB3">
      <v>403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H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I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J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K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L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M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N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O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P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Q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R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S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T4" start="0" length="0">
    <dxf>
      <font>
        <b val="0"/>
        <i val="0"/>
        <strike val="0"/>
        <condense val="0"/>
        <extend val="0"/>
        <outline val="0"/>
        <shadow val="0"/>
        <u/>
        <vertAlign val="baseline"/>
        <sz val="6"/>
        <color indexed="12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990" sId="4" xfDxf="1" s="1" dxf="1" numFmtId="4">
    <nc r="U4">
      <v>20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91" sId="4" xfDxf="1" s="1" dxf="1" numFmtId="4">
    <nc r="V4">
      <v>16299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W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X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Y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Z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AA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992" sId="4" xfDxf="1" s="1" dxf="1" numFmtId="4">
    <nc r="AB4">
      <v>140.50862068965517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H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I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J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K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L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M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N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O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P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Q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R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S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T5" start="0" length="0">
    <dxf>
      <font>
        <b val="0"/>
        <i val="0"/>
        <strike val="0"/>
        <condense val="0"/>
        <extend val="0"/>
        <outline val="0"/>
        <shadow val="0"/>
        <u/>
        <vertAlign val="baseline"/>
        <sz val="6"/>
        <color indexed="12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993" sId="4" xfDxf="1" s="1" dxf="1" numFmtId="4">
    <nc r="U5">
      <v>18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94" sId="4" xfDxf="1" s="1" dxf="1" numFmtId="4">
    <nc r="V5">
      <v>361553.5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W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X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Y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Z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AA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995" sId="4" xfDxf="1" s="1" dxf="1" numFmtId="4">
    <nc r="AB5">
      <v>7378.6428571428569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H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I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J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K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L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M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N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O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P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Q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R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S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T6" start="0" length="0">
    <dxf>
      <font>
        <b val="0"/>
        <i val="0"/>
        <strike val="0"/>
        <condense val="0"/>
        <extend val="0"/>
        <outline val="0"/>
        <shadow val="0"/>
        <u/>
        <vertAlign val="baseline"/>
        <sz val="6"/>
        <color indexed="12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996" sId="4" xfDxf="1" s="1" dxf="1" numFmtId="4">
    <nc r="U6">
      <v>71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997" sId="4" xfDxf="1" s="1" dxf="1" numFmtId="4">
    <nc r="V6">
      <v>942977.66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W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X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Y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Z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AA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998" sId="4" xfDxf="1" s="1" dxf="1" numFmtId="4">
    <nc r="AB6">
      <v>4860.7095876288658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H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I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J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K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L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M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N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O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P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Q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R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S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T7" start="0" length="0">
    <dxf>
      <font>
        <b val="0"/>
        <i val="0"/>
        <strike val="0"/>
        <condense val="0"/>
        <extend val="0"/>
        <outline val="0"/>
        <shadow val="0"/>
        <u/>
        <vertAlign val="baseline"/>
        <sz val="6"/>
        <color indexed="12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999" sId="4" xfDxf="1" s="1" dxf="1" numFmtId="4">
    <nc r="U7">
      <v>7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00" sId="4" xfDxf="1" s="1" dxf="1" numFmtId="4">
    <nc r="V7">
      <v>163371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W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X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Y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Z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AA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1001" sId="4" xfDxf="1" s="1" dxf="1" numFmtId="4">
    <nc r="AB7">
      <v>707.23376623376623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H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I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J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K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L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M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N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O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P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Q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R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S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T8" start="0" length="0">
    <dxf>
      <font>
        <b val="0"/>
        <i val="0"/>
        <strike val="0"/>
        <condense val="0"/>
        <extend val="0"/>
        <outline val="0"/>
        <shadow val="0"/>
        <u/>
        <vertAlign val="baseline"/>
        <sz val="6"/>
        <color indexed="12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1002" sId="4" xfDxf="1" s="1" dxf="1" numFmtId="4">
    <nc r="U8">
      <v>21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03" sId="4" xfDxf="1" s="1" dxf="1" numFmtId="4">
    <nc r="V8">
      <v>428649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W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X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Y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Z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AA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1004" sId="4" xfDxf="1" s="1" dxf="1" numFmtId="4">
    <nc r="AB8">
      <v>675.0377952755905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H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I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J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K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L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M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N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O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P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Q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R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S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T9" start="0" length="0">
    <dxf>
      <font>
        <b val="0"/>
        <i val="0"/>
        <strike val="0"/>
        <condense val="0"/>
        <extend val="0"/>
        <outline val="0"/>
        <shadow val="0"/>
        <u/>
        <vertAlign val="baseline"/>
        <sz val="6"/>
        <color indexed="12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1005" sId="4" xfDxf="1" s="1" dxf="1" numFmtId="4">
    <nc r="U9">
      <v>20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06" sId="4" xfDxf="1" s="1" dxf="1" numFmtId="4">
    <nc r="V9">
      <v>304045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W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X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Y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Z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AA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1007" sId="4" xfDxf="1" s="1" dxf="1" numFmtId="4">
    <nc r="AB9">
      <v>415.36202185792348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H1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I1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J1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K1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L1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M1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N1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O1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P1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Q1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R1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S1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T10" start="0" length="0">
    <dxf>
      <font>
        <b val="0"/>
        <i val="0"/>
        <strike val="0"/>
        <condense val="0"/>
        <extend val="0"/>
        <outline val="0"/>
        <shadow val="0"/>
        <u/>
        <vertAlign val="baseline"/>
        <sz val="6"/>
        <color indexed="12"/>
        <name val="Arial"/>
        <scheme val="none"/>
      </font>
      <numFmt numFmtId="0" formatCode="General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1008" sId="4" xfDxf="1" s="1" dxf="1" numFmtId="4">
    <nc r="U10">
      <v>67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09" sId="4" xfDxf="1" s="1" dxf="1" numFmtId="4">
    <nc r="V10">
      <v>946086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W1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X1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Y1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Z1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AA1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1010" sId="4" xfDxf="1" s="1" dxf="1" numFmtId="4">
    <nc r="AB10">
      <v>408.5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H1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1011" sId="4" xfDxf="1" s="1" dxf="1">
    <nc r="I11" t="inlineStr">
      <is>
        <t>Subtotal - KA1 Youth</t>
      </is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32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12" sId="4" xfDxf="1" s="1" dxf="1" numFmtId="4">
    <nc r="J11">
      <v>514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3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13" sId="4" xfDxf="1" s="1" dxf="1" numFmtId="4">
    <nc r="K11">
      <v>161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3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14" sId="4" xfDxf="1" s="1" dxf="1" numFmtId="4">
    <nc r="L11">
      <v>0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3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15" sId="4" xfDxf="1" s="1" dxf="1" numFmtId="14">
    <nc r="M11">
      <v>0.3132295719844358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3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16" sId="4" xfDxf="1" s="1" dxf="1" numFmtId="4">
    <nc r="N11">
      <v>3191911.16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3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17" sId="4" xfDxf="1" s="1" dxf="1" numFmtId="4">
    <nc r="O11">
      <v>3167011.16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3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18" sId="4" xfDxf="1" s="1" dxf="1" numFmtId="4">
    <nc r="P11">
      <v>24900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3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19" sId="4" xfDxf="1" s="1" dxf="1" numFmtId="14">
    <nc r="Q11">
      <v>7.8009689968940111E-3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3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20" sId="4" xfDxf="1" s="1" dxf="1" numFmtId="4">
    <nc r="R11">
      <v>888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3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21" sId="4" xfDxf="1" s="1" dxf="1">
    <nc r="S11" t="inlineStr">
      <is>
        <t>Subtotal - KA1 Youth</t>
      </is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3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22" sId="4" xfDxf="1" s="1" dxf="1" numFmtId="4">
    <nc r="T11">
      <v>161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3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23" sId="4" xfDxf="1" s="1" dxf="1" numFmtId="4">
    <nc r="U11">
      <v>226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3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24" sId="4" xfDxf="1" s="1" dxf="1" numFmtId="4">
    <nc r="V11">
      <v>3167011.16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3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25" sId="4" xfDxf="1" s="1" dxf="1" numFmtId="14">
    <nc r="W11">
      <v>0.99219903100310602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3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26" sId="4" xfDxf="1" s="1" dxf="1" numFmtId="4">
    <nc r="X11">
      <v>4283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3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27" sId="4" xfDxf="1" s="1" dxf="1" numFmtId="4">
    <nc r="Y11">
      <v>52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3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28" sId="4" xfDxf="1" s="1" dxf="1" numFmtId="4">
    <nc r="Z11">
      <v>1855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3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29" sId="4" xfDxf="1" s="1" dxf="1">
    <nc r="AA11" t="inlineStr">
      <is>
        <t>.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indexed="9"/>
        <name val="Arial"/>
        <scheme val="none"/>
      </font>
      <numFmt numFmtId="30" formatCode="@"/>
      <fill>
        <patternFill patternType="solid">
          <fgColor indexed="9"/>
          <bgColor indexed="3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30" sId="4" xfDxf="1" s="1" dxf="1" numFmtId="4">
    <nc r="AB11">
      <v>739.4375811347187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3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31" sId="4" xfDxf="1" s="1" dxf="1">
    <nc r="H12" t="inlineStr">
      <is>
        <t>GRAND TOTAL</t>
      </is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2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I12" start="0" length="0">
    <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2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1032" sId="4" xfDxf="1" s="1" dxf="1">
    <nc r="J12" t="inlineStr">
      <is>
        <t>514</t>
      </is>
    </nc>
    <ndxf>
      <font>
        <b/>
        <i val="0"/>
        <strike val="0"/>
        <condense val="0"/>
        <extend val="0"/>
        <outline val="0"/>
        <shadow val="0"/>
        <u/>
        <vertAlign val="baseline"/>
        <sz val="6"/>
        <color indexed="12"/>
        <name val="Arial"/>
        <scheme val="none"/>
      </font>
      <numFmt numFmtId="0" formatCode="General"/>
      <fill>
        <patternFill patternType="solid">
          <fgColor indexed="9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33" sId="4" xfDxf="1" s="1" dxf="1">
    <nc r="K12" t="inlineStr">
      <is>
        <t>161</t>
      </is>
    </nc>
    <ndxf>
      <font>
        <b/>
        <i val="0"/>
        <strike val="0"/>
        <condense val="0"/>
        <extend val="0"/>
        <outline val="0"/>
        <shadow val="0"/>
        <u/>
        <vertAlign val="baseline"/>
        <sz val="6"/>
        <color indexed="12"/>
        <name val="Arial"/>
        <scheme val="none"/>
      </font>
      <numFmt numFmtId="0" formatCode="General"/>
      <fill>
        <patternFill patternType="solid">
          <fgColor indexed="9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34" sId="4" xfDxf="1" s="1" dxf="1">
    <nc r="L12" t="inlineStr">
      <is>
        <t>0</t>
      </is>
    </nc>
    <ndxf>
      <font>
        <b/>
        <i val="0"/>
        <strike val="0"/>
        <condense val="0"/>
        <extend val="0"/>
        <outline val="0"/>
        <shadow val="0"/>
        <u/>
        <vertAlign val="baseline"/>
        <sz val="6"/>
        <color indexed="12"/>
        <name val="Arial"/>
        <scheme val="none"/>
      </font>
      <numFmt numFmtId="0" formatCode="General"/>
      <fill>
        <patternFill patternType="solid">
          <fgColor indexed="9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35" sId="4" xfDxf="1" s="1" dxf="1" numFmtId="14">
    <nc r="M12">
      <v>0.3132295719844358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36" sId="4" xfDxf="1" s="1" dxf="1" numFmtId="4">
    <nc r="N12">
      <v>3191911.16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2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37" sId="4" xfDxf="1" s="1" dxf="1" numFmtId="4">
    <nc r="O12">
      <v>3167011.16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2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38" sId="4" xfDxf="1" s="1" dxf="1" numFmtId="4">
    <nc r="P12">
      <v>24900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2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39" sId="4" xfDxf="1" s="1" dxf="1" numFmtId="14">
    <nc r="Q12">
      <v>7.8009689968940111E-3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40" sId="4" xfDxf="1" s="1" dxf="1" numFmtId="4">
    <nc r="R12">
      <v>888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41" sId="4" xfDxf="1" s="1" dxf="1">
    <nc r="S12" t="inlineStr">
      <is>
        <t>GRAND TOTAL</t>
      </is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0" formatCode="@"/>
      <fill>
        <patternFill patternType="solid">
          <fgColor indexed="9"/>
          <bgColor indexed="2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T12" start="0" length="0">
    <dxf>
      <font>
        <b/>
        <i val="0"/>
        <strike val="0"/>
        <condense val="0"/>
        <extend val="0"/>
        <outline val="0"/>
        <shadow val="0"/>
        <u/>
        <vertAlign val="baseline"/>
        <sz val="6"/>
        <color indexed="12"/>
        <name val="Arial"/>
        <scheme val="none"/>
      </font>
      <numFmt numFmtId="0" formatCode="General"/>
      <fill>
        <patternFill patternType="solid">
          <fgColor indexed="9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1042" sId="4" xfDxf="1" s="1" dxf="1" numFmtId="4">
    <nc r="U12">
      <v>226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cc rId="1043" sId="4" xfDxf="1" s="1" dxf="1" numFmtId="4">
    <nc r="V12">
      <v>3167011.16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2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fmt sheetId="4" xfDxf="1" s="1" sqref="W12" start="0" length="0">
    <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175" formatCode="#,##0.00%"/>
      <fill>
        <patternFill patternType="solid">
          <fgColor indexed="9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X12" start="0" length="0">
    <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Y12" start="0" length="0">
    <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Z12" start="0" length="0">
    <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3" formatCode="#,##0"/>
      <fill>
        <patternFill patternType="solid">
          <fgColor indexed="9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fmt sheetId="4" xfDxf="1" s="1" sqref="AA12" start="0" length="0">
    <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0" formatCode="General"/>
      <fill>
        <patternFill patternType="solid">
          <fgColor indexed="9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</rfmt>
  <rcc rId="1044" sId="4" xfDxf="1" s="1" dxf="1" numFmtId="4">
    <nc r="AB12">
      <v>739.4375811347187</v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indexed="8"/>
        <name val="Arial"/>
        <scheme val="none"/>
      </font>
      <numFmt numFmtId="4" formatCode="#,##0.00"/>
      <fill>
        <patternFill patternType="solid">
          <fgColor indexed="9"/>
          <bgColor indexed="2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ndxf>
  </rcc>
  <rrc rId="1045" sId="4" ref="H1:H1048576" action="deleteCol">
    <rfmt sheetId="4" xfDxf="1" sqref="H1:H1048576" start="0" length="0"/>
    <rcc rId="0" sId="4" s="1" dxf="1">
      <nc r="H1" t="inlineStr">
        <is>
          <t>Action Field</t>
        </is>
      </nc>
      <ndxf>
        <font>
          <sz val="6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="1" sqref="H2" start="0" length="0">
      <dxf>
        <font>
          <sz val="6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>
      <nc r="H3" t="inlineStr">
        <is>
          <t>Youth</t>
        </is>
      </nc>
      <ndxf>
        <font>
          <sz val="6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="1" sqref="H4" start="0" length="0">
      <dxf>
        <font>
          <sz val="6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5" start="0" length="0">
      <dxf>
        <font>
          <sz val="6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6" start="0" length="0">
      <dxf>
        <font>
          <sz val="6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7" start="0" length="0">
      <dxf>
        <font>
          <sz val="6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8" start="0" length="0">
      <dxf>
        <font>
          <sz val="6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9" start="0" length="0">
      <dxf>
        <font>
          <sz val="6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10" start="0" length="0">
      <dxf>
        <font>
          <sz val="6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11" start="0" length="0">
      <dxf>
        <font>
          <sz val="6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>
      <nc r="H12" t="inlineStr">
        <is>
          <t>GRAND TOTAL</t>
        </is>
      </nc>
      <ndxf>
        <font>
          <b/>
          <sz val="6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2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</rrc>
  <rrc rId="1046" sId="4" ref="H1:H1048576" action="deleteCol">
    <rfmt sheetId="4" xfDxf="1" sqref="H1:H1048576" start="0" length="0"/>
    <rcc rId="0" sId="4" s="1" dxf="1">
      <nc r="H1" t="inlineStr">
        <is>
          <t>Action Type</t>
        </is>
      </nc>
      <ndxf>
        <font>
          <sz val="6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="1" sqref="H2" start="0" length="0">
      <dxf>
        <font>
          <sz val="6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>
      <nc r="H3" t="inlineStr">
        <is>
          <t>Youth mobility (KA105)</t>
        </is>
      </nc>
      <ndxf>
        <font>
          <sz val="6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="1" sqref="H4" start="0" length="0">
      <dxf>
        <font>
          <sz val="6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5" start="0" length="0">
      <dxf>
        <font>
          <sz val="6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6" start="0" length="0">
      <dxf>
        <font>
          <sz val="6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7" start="0" length="0">
      <dxf>
        <font>
          <sz val="6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8" start="0" length="0">
      <dxf>
        <font>
          <sz val="6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9" start="0" length="0">
      <dxf>
        <font>
          <sz val="6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10" start="0" length="0">
      <dxf>
        <font>
          <sz val="6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>
      <nc r="H11" t="inlineStr">
        <is>
          <t>Subtotal - KA1 Youth</t>
        </is>
      </nc>
      <ndxf>
        <font>
          <b/>
          <sz val="6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32"/>
          </patternFill>
        </fill>
        <alignment horizontal="right" vertical="top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="1" sqref="H12" start="0" length="0">
      <dxf>
        <font>
          <b/>
          <sz val="6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2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</rrc>
  <rrc rId="1047" sId="4" ref="H1:H1048576" action="deleteCol">
    <rfmt sheetId="4" xfDxf="1" sqref="H1:H1048576" start="0" length="0"/>
    <rcc rId="0" sId="4" s="1" dxf="1">
      <nc r="H1" t="inlineStr">
        <is>
          <t>Projects</t>
        </is>
      </nc>
      <ndxf>
        <font>
          <sz val="6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>
      <nc r="H2" t="inlineStr">
        <is>
          <t># Submitted</t>
        </is>
      </nc>
      <ndxf>
        <font>
          <sz val="6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>
      <nc r="H3" t="inlineStr">
        <is>
          <t>514</t>
        </is>
      </nc>
      <ndxf>
        <font>
          <u/>
          <sz val="6"/>
          <color indexed="12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="1" sqref="H4" start="0" length="0">
      <dxf>
        <font>
          <sz val="6"/>
          <color indexed="8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5" start="0" length="0">
      <dxf>
        <font>
          <sz val="6"/>
          <color indexed="8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6" start="0" length="0">
      <dxf>
        <font>
          <sz val="6"/>
          <color indexed="8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7" start="0" length="0">
      <dxf>
        <font>
          <sz val="6"/>
          <color indexed="8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8" start="0" length="0">
      <dxf>
        <font>
          <sz val="6"/>
          <color indexed="8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9" start="0" length="0">
      <dxf>
        <font>
          <sz val="6"/>
          <color indexed="8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10" start="0" length="0">
      <dxf>
        <font>
          <sz val="6"/>
          <color indexed="8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 numFmtId="4">
      <nc r="H11">
        <v>514</v>
      </nc>
      <ndxf>
        <font>
          <b/>
          <sz val="6"/>
          <color indexed="8"/>
          <name val="Arial"/>
          <scheme val="none"/>
        </font>
        <numFmt numFmtId="3" formatCode="#,##0"/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>
      <nc r="H12" t="inlineStr">
        <is>
          <t>514</t>
        </is>
      </nc>
      <ndxf>
        <font>
          <b/>
          <u/>
          <sz val="6"/>
          <color indexed="12"/>
          <name val="Arial"/>
          <scheme val="none"/>
        </font>
        <fill>
          <patternFill patternType="solid">
            <fgColor indexed="9"/>
            <bgColor indexed="2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</rrc>
  <rrc rId="1048" sId="4" ref="H1:H1048576" action="deleteCol">
    <rfmt sheetId="4" xfDxf="1" sqref="H1:H1048576" start="0" length="0"/>
    <rfmt sheetId="4" s="1" sqref="H1" start="0" length="0">
      <dxf>
        <font>
          <sz val="6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>
      <nc r="H2" t="inlineStr">
        <is>
          <t># Awarded</t>
        </is>
      </nc>
      <ndxf>
        <font>
          <sz val="6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>
      <nc r="H3" t="inlineStr">
        <is>
          <t>161</t>
        </is>
      </nc>
      <ndxf>
        <font>
          <u/>
          <sz val="6"/>
          <color indexed="12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="1" sqref="H4" start="0" length="0">
      <dxf>
        <font>
          <sz val="6"/>
          <color indexed="8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5" start="0" length="0">
      <dxf>
        <font>
          <sz val="6"/>
          <color indexed="8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6" start="0" length="0">
      <dxf>
        <font>
          <sz val="6"/>
          <color indexed="8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7" start="0" length="0">
      <dxf>
        <font>
          <sz val="6"/>
          <color indexed="8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8" start="0" length="0">
      <dxf>
        <font>
          <sz val="6"/>
          <color indexed="8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9" start="0" length="0">
      <dxf>
        <font>
          <sz val="6"/>
          <color indexed="8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10" start="0" length="0">
      <dxf>
        <font>
          <sz val="6"/>
          <color indexed="8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 numFmtId="4">
      <nc r="H11">
        <v>161</v>
      </nc>
      <ndxf>
        <font>
          <b/>
          <sz val="6"/>
          <color indexed="8"/>
          <name val="Arial"/>
          <scheme val="none"/>
        </font>
        <numFmt numFmtId="3" formatCode="#,##0"/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>
      <nc r="H12" t="inlineStr">
        <is>
          <t>161</t>
        </is>
      </nc>
      <ndxf>
        <font>
          <b/>
          <u/>
          <sz val="6"/>
          <color indexed="12"/>
          <name val="Arial"/>
          <scheme val="none"/>
        </font>
        <fill>
          <patternFill patternType="solid">
            <fgColor indexed="9"/>
            <bgColor indexed="2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</rrc>
  <rrc rId="1049" sId="4" ref="H1:H1048576" action="deleteCol">
    <rfmt sheetId="4" xfDxf="1" sqref="H1:H1048576" start="0" length="0"/>
    <rfmt sheetId="4" s="1" sqref="H1" start="0" length="0">
      <dxf>
        <font>
          <sz val="6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>
      <nc r="H2" t="inlineStr">
        <is>
          <t>Number of Projects involving National Consortia</t>
        </is>
      </nc>
      <ndxf>
        <font>
          <sz val="6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>
      <nc r="H3" t="inlineStr">
        <is>
          <t>0</t>
        </is>
      </nc>
      <ndxf>
        <font>
          <u/>
          <sz val="6"/>
          <color indexed="12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="1" sqref="H4" start="0" length="0">
      <dxf>
        <font>
          <sz val="6"/>
          <color indexed="8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5" start="0" length="0">
      <dxf>
        <font>
          <sz val="6"/>
          <color indexed="8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6" start="0" length="0">
      <dxf>
        <font>
          <sz val="6"/>
          <color indexed="8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7" start="0" length="0">
      <dxf>
        <font>
          <sz val="6"/>
          <color indexed="8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8" start="0" length="0">
      <dxf>
        <font>
          <sz val="6"/>
          <color indexed="8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9" start="0" length="0">
      <dxf>
        <font>
          <sz val="6"/>
          <color indexed="8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10" start="0" length="0">
      <dxf>
        <font>
          <sz val="6"/>
          <color indexed="8"/>
          <name val="Arial"/>
          <scheme val="none"/>
        </font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 numFmtId="4">
      <nc r="H11">
        <v>0</v>
      </nc>
      <ndxf>
        <font>
          <b/>
          <sz val="6"/>
          <color indexed="8"/>
          <name val="Arial"/>
          <scheme val="none"/>
        </font>
        <numFmt numFmtId="3" formatCode="#,##0"/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>
      <nc r="H12" t="inlineStr">
        <is>
          <t>0</t>
        </is>
      </nc>
      <ndxf>
        <font>
          <b/>
          <u/>
          <sz val="6"/>
          <color indexed="12"/>
          <name val="Arial"/>
          <scheme val="none"/>
        </font>
        <fill>
          <patternFill patternType="solid">
            <fgColor indexed="9"/>
            <bgColor indexed="2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</rrc>
  <rrc rId="1050" sId="4" ref="H1:H1048576" action="deleteCol">
    <rfmt sheetId="4" xfDxf="1" sqref="H1:H1048576" start="0" length="0"/>
    <rfmt sheetId="4" s="1" sqref="H1" start="0" length="0">
      <dxf>
        <font>
          <sz val="6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>
      <nc r="H2" t="inlineStr">
        <is>
          <t>Success Rate *</t>
        </is>
      </nc>
      <ndxf>
        <font>
          <sz val="6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14">
      <nc r="H3">
        <v>0.3132295719844358</v>
      </nc>
      <ndxf>
        <font>
          <sz val="6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="1" sqref="H4" start="0" length="0">
      <dxf>
        <font>
          <sz val="6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5" start="0" length="0">
      <dxf>
        <font>
          <sz val="6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6" start="0" length="0">
      <dxf>
        <font>
          <sz val="6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7" start="0" length="0">
      <dxf>
        <font>
          <sz val="6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8" start="0" length="0">
      <dxf>
        <font>
          <sz val="6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9" start="0" length="0">
      <dxf>
        <font>
          <sz val="6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10" start="0" length="0">
      <dxf>
        <font>
          <sz val="6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 numFmtId="14">
      <nc r="H11">
        <v>0.3132295719844358</v>
      </nc>
      <ndxf>
        <font>
          <b/>
          <sz val="6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14">
      <nc r="H12">
        <v>0.3132295719844358</v>
      </nc>
      <ndxf>
        <font>
          <b/>
          <sz val="6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2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</rrc>
  <rrc rId="1051" sId="4" ref="H1:H1048576" action="deleteCol">
    <rfmt sheetId="4" xfDxf="1" sqref="H1:H1048576" start="0" length="0"/>
    <rcc rId="0" sId="4" s="1" dxf="1">
      <nc r="H1" t="inlineStr">
        <is>
          <t>Grant Awarded Amount</t>
        </is>
      </nc>
      <ndxf>
        <font>
          <sz val="6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>
      <nc r="H2" t="inlineStr">
        <is>
          <t>TOTAL 
(EUR)</t>
        </is>
      </nc>
      <ndxf>
        <font>
          <sz val="6"/>
          <color indexed="9"/>
          <name val="Arial"/>
          <scheme val="none"/>
        </font>
        <fill>
          <patternFill patternType="solid">
            <fgColor indexed="9"/>
            <bgColor indexed="56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H3">
        <v>3191911.16</v>
      </nc>
      <n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="1" sqref="H4" start="0" length="0">
      <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5" start="0" length="0">
      <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6" start="0" length="0">
      <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7" start="0" length="0">
      <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8" start="0" length="0">
      <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9" start="0" length="0">
      <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10" start="0" length="0">
      <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 numFmtId="4">
      <nc r="H11">
        <v>3191911.16</v>
      </nc>
      <ndxf>
        <font>
          <b/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3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H12">
        <v>3191911.16</v>
      </nc>
      <ndxf>
        <font>
          <b/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2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</rrc>
  <rrc rId="1052" sId="4" ref="H1:H1048576" action="deleteCol">
    <rfmt sheetId="4" xfDxf="1" sqref="H1:H1048576" start="0" length="0"/>
    <rfmt sheetId="4" s="1" sqref="H1" start="0" length="0">
      <dxf>
        <font>
          <sz val="6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>
      <nc r="H2" t="inlineStr">
        <is>
          <t>Linked to Activities 
(EUR)</t>
        </is>
      </nc>
      <ndxf>
        <font>
          <sz val="6"/>
          <color indexed="9"/>
          <name val="Arial"/>
          <scheme val="none"/>
        </font>
        <fill>
          <patternFill patternType="solid">
            <fgColor indexed="9"/>
            <bgColor indexed="56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H3">
        <v>3167011.16</v>
      </nc>
      <n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="1" sqref="H4" start="0" length="0">
      <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5" start="0" length="0">
      <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6" start="0" length="0">
      <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7" start="0" length="0">
      <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8" start="0" length="0">
      <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9" start="0" length="0">
      <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10" start="0" length="0">
      <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 numFmtId="4">
      <nc r="H11">
        <v>3167011.16</v>
      </nc>
      <ndxf>
        <font>
          <b/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3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H12">
        <v>3167011.16</v>
      </nc>
      <ndxf>
        <font>
          <b/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2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</rrc>
  <rrc rId="1053" sId="4" ref="H1:H1048576" action="deleteCol">
    <rfmt sheetId="4" xfDxf="1" sqref="H1:H1048576" start="0" length="0"/>
    <rfmt sheetId="4" s="1" sqref="H1" start="0" length="0">
      <dxf>
        <font>
          <sz val="6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>
      <nc r="H2" t="inlineStr">
        <is>
          <t>Other Costs (EUR)</t>
        </is>
      </nc>
      <ndxf>
        <font>
          <sz val="6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H3">
        <v>24900</v>
      </nc>
      <n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="1" sqref="H4" start="0" length="0">
      <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5" start="0" length="0">
      <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6" start="0" length="0">
      <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7" start="0" length="0">
      <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8" start="0" length="0">
      <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9" start="0" length="0">
      <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10" start="0" length="0">
      <dxf>
        <font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 numFmtId="4">
      <nc r="H11">
        <v>24900</v>
      </nc>
      <ndxf>
        <font>
          <b/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3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H12">
        <v>24900</v>
      </nc>
      <ndxf>
        <font>
          <b/>
          <sz val="6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2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</rrc>
  <rrc rId="1054" sId="4" ref="H1:H1048576" action="deleteCol">
    <rfmt sheetId="4" xfDxf="1" sqref="H1:H1048576" start="0" length="0"/>
    <rfmt sheetId="4" s="1" sqref="H1" start="0" length="0">
      <dxf>
        <font>
          <sz val="6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>
      <nc r="H2" t="inlineStr">
        <is>
          <t>Other Costs (%)</t>
        </is>
      </nc>
      <ndxf>
        <font>
          <sz val="6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14">
      <nc r="H3">
        <v>7.8009689968940111E-3</v>
      </nc>
      <ndxf>
        <font>
          <sz val="6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="1" sqref="H4" start="0" length="0">
      <dxf>
        <font>
          <sz val="6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5" start="0" length="0">
      <dxf>
        <font>
          <sz val="6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6" start="0" length="0">
      <dxf>
        <font>
          <sz val="6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7" start="0" length="0">
      <dxf>
        <font>
          <sz val="6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8" start="0" length="0">
      <dxf>
        <font>
          <sz val="6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9" start="0" length="0">
      <dxf>
        <font>
          <sz val="6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10" start="0" length="0">
      <dxf>
        <font>
          <sz val="6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 numFmtId="14">
      <nc r="H11">
        <v>7.8009689968940111E-3</v>
      </nc>
      <ndxf>
        <font>
          <b/>
          <sz val="6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14">
      <nc r="H12">
        <v>7.8009689968940111E-3</v>
      </nc>
      <ndxf>
        <font>
          <b/>
          <sz val="6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2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</rrc>
  <rrc rId="1055" sId="4" ref="H1:H1048576" action="deleteCol">
    <rfmt sheetId="4" xfDxf="1" sqref="H1:H1048576" start="0" length="0"/>
    <rcc rId="0" sId="4" s="1" dxf="1">
      <nc r="H1" t="inlineStr">
        <is>
          <t>Organisations</t>
        </is>
      </nc>
      <ndxf>
        <font>
          <sz val="6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>
      <nc r="H2" t="inlineStr">
        <is>
          <t># Participating Organisations in Awarded Projects</t>
        </is>
      </nc>
      <ndxf>
        <font>
          <sz val="6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H3">
        <v>888</v>
      </nc>
      <ndxf>
        <font>
          <sz val="6"/>
          <color indexed="8"/>
          <name val="Arial"/>
          <scheme val="none"/>
        </font>
        <numFmt numFmtId="3" formatCode="#,##0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="1" sqref="H4" start="0" length="0">
      <dxf>
        <font>
          <sz val="6"/>
          <color indexed="8"/>
          <name val="Arial"/>
          <scheme val="none"/>
        </font>
        <numFmt numFmtId="3" formatCode="#,##0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5" start="0" length="0">
      <dxf>
        <font>
          <sz val="6"/>
          <color indexed="8"/>
          <name val="Arial"/>
          <scheme val="none"/>
        </font>
        <numFmt numFmtId="3" formatCode="#,##0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6" start="0" length="0">
      <dxf>
        <font>
          <sz val="6"/>
          <color indexed="8"/>
          <name val="Arial"/>
          <scheme val="none"/>
        </font>
        <numFmt numFmtId="3" formatCode="#,##0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7" start="0" length="0">
      <dxf>
        <font>
          <sz val="6"/>
          <color indexed="8"/>
          <name val="Arial"/>
          <scheme val="none"/>
        </font>
        <numFmt numFmtId="3" formatCode="#,##0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8" start="0" length="0">
      <dxf>
        <font>
          <sz val="6"/>
          <color indexed="8"/>
          <name val="Arial"/>
          <scheme val="none"/>
        </font>
        <numFmt numFmtId="3" formatCode="#,##0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9" start="0" length="0">
      <dxf>
        <font>
          <sz val="6"/>
          <color indexed="8"/>
          <name val="Arial"/>
          <scheme val="none"/>
        </font>
        <numFmt numFmtId="3" formatCode="#,##0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H10" start="0" length="0">
      <dxf>
        <font>
          <sz val="6"/>
          <color indexed="8"/>
          <name val="Arial"/>
          <scheme val="none"/>
        </font>
        <numFmt numFmtId="3" formatCode="#,##0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 numFmtId="4">
      <nc r="H11">
        <v>888</v>
      </nc>
      <ndxf>
        <font>
          <b/>
          <sz val="6"/>
          <color indexed="8"/>
          <name val="Arial"/>
          <scheme val="none"/>
        </font>
        <numFmt numFmtId="3" formatCode="#,##0"/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H12">
        <v>888</v>
      </nc>
      <ndxf>
        <font>
          <b/>
          <sz val="6"/>
          <color indexed="8"/>
          <name val="Arial"/>
          <scheme val="none"/>
        </font>
        <numFmt numFmtId="3" formatCode="#,##0"/>
        <fill>
          <patternFill patternType="solid">
            <fgColor indexed="9"/>
            <bgColor indexed="2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</rrc>
  <rm rId="1056" sheetId="4" source="H1:Q12" destination="A8:J19" sourceSheetId="4"/>
  <rcc rId="1057" sId="4">
    <nc r="A8" t="inlineStr">
      <is>
        <t>KA1 - Mobilitási projektek részletes bontás</t>
      </is>
    </nc>
  </rcc>
  <rfmt sheetId="4" sqref="A8:J19" start="0" length="2147483647">
    <dxf>
      <font>
        <sz val="10"/>
      </font>
    </dxf>
  </rfmt>
  <rcc rId="1058" sId="4">
    <nc r="A10" t="inlineStr">
      <is>
        <t>Előkészítő látogatás – EVS</t>
      </is>
    </nc>
  </rcc>
  <rcc rId="1059" sId="4">
    <nc r="A11" t="inlineStr">
      <is>
        <t>Előkészítő látogatás – Ifjúsági csereprogramok</t>
      </is>
    </nc>
  </rcc>
  <rcc rId="1060" sId="4">
    <nc r="A12" t="inlineStr">
      <is>
        <t>EVS - partnerországok</t>
      </is>
    </nc>
  </rcc>
  <rcc rId="1061" sId="4">
    <nc r="A13" t="inlineStr">
      <is>
        <t>EVS - programországok</t>
      </is>
    </nc>
  </rcc>
  <rcc rId="1062" sId="4">
    <nc r="A14" t="inlineStr">
      <is>
        <t>Ifjúságsegítők mobilitása - partnerországok</t>
      </is>
    </nc>
  </rcc>
  <rcc rId="1063" sId="4">
    <nc r="A15" t="inlineStr">
      <is>
        <t>Ifjúságsegítők mobilitása - programországok</t>
      </is>
    </nc>
  </rcc>
  <rcc rId="1064" sId="4">
    <nc r="A16" t="inlineStr">
      <is>
        <t>Ifjúsági csereprogramok - partnerországok</t>
      </is>
    </nc>
  </rcc>
  <rcc rId="1065" sId="4">
    <nc r="A17" t="inlineStr">
      <is>
        <t>Ifjúsági csereprogramok - programországok</t>
      </is>
    </nc>
  </rcc>
  <rrc rId="1066" sId="4" ref="A18:XFD18" action="deleteRow">
    <rfmt sheetId="4" xfDxf="1" sqref="A18:XFD18" start="0" length="0"/>
    <rcc rId="0" sId="4" s="1" dxf="1">
      <nc r="A18" t="inlineStr">
        <is>
          <t>Subtotal - KA1 Youth</t>
        </is>
      </nc>
      <ndxf>
        <font>
          <b/>
          <sz val="10"/>
          <color indexed="8"/>
          <name val="Arial"/>
          <scheme val="none"/>
        </font>
        <numFmt numFmtId="30" formatCode="@"/>
        <fill>
          <patternFill patternType="solid">
            <fgColor indexed="9"/>
            <bgColor indexed="3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B18">
        <v>161</v>
      </nc>
      <ndxf>
        <font>
          <b/>
          <sz val="10"/>
          <color indexed="8"/>
          <name val="Arial"/>
          <scheme val="none"/>
        </font>
        <numFmt numFmtId="3" formatCode="#,##0"/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C18">
        <v>226</v>
      </nc>
      <ndxf>
        <font>
          <b/>
          <sz val="10"/>
          <color indexed="8"/>
          <name val="Arial"/>
          <scheme val="none"/>
        </font>
        <numFmt numFmtId="3" formatCode="#,##0"/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D18">
        <v>3167011.16</v>
      </nc>
      <ndxf>
        <font>
          <b/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3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14">
      <nc r="E18">
        <v>0.99219903100310602</v>
      </nc>
      <ndxf>
        <font>
          <b/>
          <sz val="10"/>
          <color indexed="8"/>
          <name val="Arial"/>
          <scheme val="none"/>
        </font>
        <numFmt numFmtId="175" formatCode="#,##0.00%"/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F18">
        <v>4283</v>
      </nc>
      <ndxf>
        <font>
          <b/>
          <sz val="10"/>
          <color indexed="8"/>
          <name val="Arial"/>
          <scheme val="none"/>
        </font>
        <numFmt numFmtId="3" formatCode="#,##0"/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G18">
        <v>52</v>
      </nc>
      <ndxf>
        <font>
          <b/>
          <sz val="10"/>
          <color indexed="8"/>
          <name val="Arial"/>
          <scheme val="none"/>
        </font>
        <numFmt numFmtId="3" formatCode="#,##0"/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H18">
        <v>1855</v>
      </nc>
      <ndxf>
        <font>
          <b/>
          <sz val="10"/>
          <color indexed="8"/>
          <name val="Arial"/>
          <scheme val="none"/>
        </font>
        <numFmt numFmtId="3" formatCode="#,##0"/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>
      <nc r="I18" t="inlineStr">
        <is>
          <t>.</t>
        </is>
      </nc>
      <n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3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J18">
        <v>739.4375811347187</v>
      </nc>
      <ndxf>
        <font>
          <b/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3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</rrc>
  <rcc rId="1067" sId="4">
    <nc r="A9" t="inlineStr">
      <is>
        <t>Tevékenységtípus</t>
      </is>
    </nc>
  </rcc>
  <rcc rId="1068" sId="4">
    <nc r="B9" t="inlineStr">
      <is>
        <t>Támogatott projektek száma</t>
      </is>
    </nc>
  </rcc>
  <rcc rId="1069" sId="4" odxf="1" dxf="1">
    <nc r="B10" t="inlineStr">
      <is>
        <t>2</t>
      </is>
    </nc>
    <ndxf>
      <font>
        <u val="none"/>
        <color indexed="8"/>
      </font>
      <numFmt numFmtId="3" formatCode="#,##0"/>
    </ndxf>
  </rcc>
  <rcc rId="1070" sId="4" odxf="1" dxf="1">
    <nc r="B11" t="inlineStr">
      <is>
        <t>20</t>
      </is>
    </nc>
    <ndxf>
      <font>
        <u val="none"/>
        <color indexed="8"/>
      </font>
      <numFmt numFmtId="3" formatCode="#,##0"/>
    </ndxf>
  </rcc>
  <rcc rId="1071" sId="4" odxf="1" dxf="1">
    <nc r="B12" t="inlineStr">
      <is>
        <t>15</t>
      </is>
    </nc>
    <ndxf>
      <font>
        <u val="none"/>
        <color indexed="8"/>
      </font>
      <numFmt numFmtId="3" formatCode="#,##0"/>
    </ndxf>
  </rcc>
  <rcc rId="1072" sId="4" odxf="1" dxf="1">
    <nc r="B13" t="inlineStr">
      <is>
        <t>43</t>
      </is>
    </nc>
    <ndxf>
      <font>
        <u val="none"/>
        <color indexed="8"/>
      </font>
      <numFmt numFmtId="3" formatCode="#,##0"/>
    </ndxf>
  </rcc>
  <rcc rId="1073" sId="4" odxf="1" dxf="1">
    <nc r="B14" t="inlineStr">
      <is>
        <t>7</t>
      </is>
    </nc>
    <ndxf>
      <font>
        <u val="none"/>
        <color indexed="8"/>
      </font>
      <numFmt numFmtId="3" formatCode="#,##0"/>
    </ndxf>
  </rcc>
  <rcc rId="1074" sId="4" odxf="1" dxf="1">
    <nc r="B15" t="inlineStr">
      <is>
        <t>19</t>
      </is>
    </nc>
    <ndxf>
      <font>
        <u val="none"/>
        <color indexed="8"/>
      </font>
      <numFmt numFmtId="3" formatCode="#,##0"/>
    </ndxf>
  </rcc>
  <rcc rId="1075" sId="4" odxf="1" dxf="1">
    <nc r="B16" t="inlineStr">
      <is>
        <t>16</t>
      </is>
    </nc>
    <ndxf>
      <font>
        <u val="none"/>
        <color indexed="8"/>
      </font>
      <numFmt numFmtId="3" formatCode="#,##0"/>
    </ndxf>
  </rcc>
  <rcc rId="1076" sId="4" odxf="1" dxf="1">
    <nc r="B17" t="inlineStr">
      <is>
        <t>64</t>
      </is>
    </nc>
    <ndxf>
      <font>
        <u val="none"/>
        <color indexed="8"/>
      </font>
      <numFmt numFmtId="3" formatCode="#,##0"/>
    </ndxf>
  </rcc>
  <rcc rId="1077" sId="4" odxf="1" dxf="1">
    <nc r="B18" t="inlineStr">
      <is>
        <t>161</t>
      </is>
    </nc>
    <ndxf>
      <font>
        <b val="0"/>
        <u val="none"/>
        <color indexed="8"/>
      </font>
      <numFmt numFmtId="3" formatCode="#,##0"/>
      <fill>
        <patternFill>
          <bgColor indexed="9"/>
        </patternFill>
      </fill>
      <alignment wrapText="0" readingOrder="0"/>
    </ndxf>
  </rcc>
  <rfmt sheetId="4" sqref="A10:A17">
    <dxf>
      <alignment wrapText="1" readingOrder="0"/>
    </dxf>
  </rfmt>
  <rfmt sheetId="4" sqref="A10:A17">
    <dxf>
      <alignment wrapText="0" readingOrder="0"/>
    </dxf>
  </rfmt>
  <rfmt sheetId="4" sqref="A10:A17">
    <dxf>
      <alignment wrapText="1" readingOrder="0"/>
    </dxf>
  </rfmt>
  <rcc rId="1078" sId="4">
    <nc r="C9" t="inlineStr">
      <is>
        <t>Tevékenységek száma</t>
      </is>
    </nc>
  </rcc>
  <rcc rId="1079" sId="4">
    <nc r="D9" t="inlineStr">
      <is>
        <t>Megítélt támogatás</t>
      </is>
    </nc>
  </rcc>
  <rfmt sheetId="4" sqref="E9" start="0" length="0">
    <dxf>
      <alignment wrapText="0" readingOrder="0"/>
    </dxf>
  </rfmt>
  <rfmt sheetId="4" sqref="F9" start="0" length="0">
    <dxf>
      <alignment wrapText="1" readingOrder="0"/>
    </dxf>
  </rfmt>
  <rcc rId="1080" sId="4">
    <nc r="I9" t="inlineStr">
      <is>
        <t>Average funding per Participant (EUR)</t>
      </is>
    </nc>
  </rcc>
  <rcc rId="1081" sId="4" odxf="1" dxf="1" numFmtId="4">
    <nc r="E10">
      <v>10</v>
    </nc>
    <ndxf>
      <numFmt numFmtId="3" formatCode="#,##0"/>
    </ndxf>
  </rcc>
  <rcc rId="1082" sId="4" numFmtId="4">
    <nc r="G10">
      <v>5</v>
    </nc>
  </rcc>
  <rcc rId="1083" sId="4" odxf="1" dxf="1" numFmtId="30">
    <nc r="H10" t="inlineStr">
      <is>
        <t>.</t>
      </is>
    </nc>
    <ndxf>
      <font>
        <color indexed="9"/>
      </font>
      <numFmt numFmtId="30" formatCode="@"/>
    </ndxf>
  </rcc>
  <rcc rId="1084" sId="4" odxf="1" dxf="1" numFmtId="4">
    <nc r="I10">
      <v>403</v>
    </nc>
    <ndxf>
      <font>
        <color indexed="8"/>
      </font>
      <numFmt numFmtId="4" formatCode="#,##0.00"/>
      <alignment horizontal="right" readingOrder="0"/>
    </ndxf>
  </rcc>
  <rcc rId="1085" sId="4" odxf="1" dxf="1" numFmtId="4">
    <nc r="E11">
      <v>116</v>
    </nc>
    <ndxf>
      <numFmt numFmtId="3" formatCode="#,##0"/>
    </ndxf>
  </rcc>
  <rcc rId="1086" sId="4" numFmtId="4">
    <nc r="F11">
      <v>1</v>
    </nc>
  </rcc>
  <rcc rId="1087" sId="4" numFmtId="4">
    <nc r="G11">
      <v>22</v>
    </nc>
  </rcc>
  <rcc rId="1088" sId="4" odxf="1" dxf="1" numFmtId="30">
    <nc r="H11" t="inlineStr">
      <is>
        <t>.</t>
      </is>
    </nc>
    <ndxf>
      <font>
        <color indexed="9"/>
      </font>
      <numFmt numFmtId="30" formatCode="@"/>
    </ndxf>
  </rcc>
  <rcc rId="1089" sId="4" odxf="1" dxf="1" numFmtId="4">
    <nc r="I11">
      <v>140.50862068965517</v>
    </nc>
    <ndxf>
      <font>
        <color indexed="8"/>
      </font>
      <numFmt numFmtId="4" formatCode="#,##0.00"/>
      <alignment horizontal="right" readingOrder="0"/>
    </ndxf>
  </rcc>
  <rcc rId="1090" sId="4" odxf="1" dxf="1" numFmtId="4">
    <nc r="E12">
      <v>49</v>
    </nc>
    <ndxf>
      <numFmt numFmtId="3" formatCode="#,##0"/>
    </ndxf>
  </rcc>
  <rcc rId="1091" sId="4" numFmtId="4">
    <nc r="F12">
      <v>2</v>
    </nc>
  </rcc>
  <rcc rId="1092" sId="4" numFmtId="4">
    <nc r="G12">
      <v>18</v>
    </nc>
  </rcc>
  <rcc rId="1093" sId="4" odxf="1" dxf="1" numFmtId="30">
    <nc r="H12" t="inlineStr">
      <is>
        <t>.</t>
      </is>
    </nc>
    <ndxf>
      <font>
        <color indexed="9"/>
      </font>
      <numFmt numFmtId="30" formatCode="@"/>
    </ndxf>
  </rcc>
  <rcc rId="1094" sId="4" odxf="1" dxf="1" numFmtId="4">
    <nc r="I12">
      <v>7378.6428571428569</v>
    </nc>
    <ndxf>
      <font>
        <color indexed="8"/>
      </font>
      <numFmt numFmtId="4" formatCode="#,##0.00"/>
      <alignment horizontal="right" readingOrder="0"/>
    </ndxf>
  </rcc>
  <rcc rId="1095" sId="4" odxf="1" dxf="1" numFmtId="4">
    <nc r="E13">
      <v>194</v>
    </nc>
    <ndxf>
      <numFmt numFmtId="3" formatCode="#,##0"/>
    </ndxf>
  </rcc>
  <rcc rId="1096" sId="4" numFmtId="4">
    <nc r="G13">
      <v>84</v>
    </nc>
  </rcc>
  <rcc rId="1097" sId="4" odxf="1" dxf="1" numFmtId="30">
    <nc r="H13" t="inlineStr">
      <is>
        <t>.</t>
      </is>
    </nc>
    <ndxf>
      <font>
        <color indexed="9"/>
      </font>
      <numFmt numFmtId="30" formatCode="@"/>
    </ndxf>
  </rcc>
  <rcc rId="1098" sId="4" odxf="1" dxf="1" numFmtId="4">
    <nc r="I13">
      <v>4860.7095876288658</v>
    </nc>
    <ndxf>
      <font>
        <color indexed="8"/>
      </font>
      <numFmt numFmtId="4" formatCode="#,##0.00"/>
      <alignment horizontal="right" readingOrder="0"/>
    </ndxf>
  </rcc>
  <rcc rId="1099" sId="4" odxf="1" dxf="1" numFmtId="4">
    <nc r="E14">
      <v>231</v>
    </nc>
    <ndxf>
      <numFmt numFmtId="3" formatCode="#,##0"/>
    </ndxf>
  </rcc>
  <rcc rId="1100" sId="4" numFmtId="4">
    <nc r="G14">
      <v>97</v>
    </nc>
  </rcc>
  <rcc rId="1101" sId="4" odxf="1" dxf="1" numFmtId="30">
    <nc r="H14" t="inlineStr">
      <is>
        <t>.</t>
      </is>
    </nc>
    <ndxf>
      <font>
        <color indexed="9"/>
      </font>
      <numFmt numFmtId="30" formatCode="@"/>
    </ndxf>
  </rcc>
  <rcc rId="1102" sId="4" odxf="1" dxf="1" numFmtId="4">
    <nc r="I14">
      <v>707.23376623376623</v>
    </nc>
    <ndxf>
      <font>
        <color indexed="8"/>
      </font>
      <numFmt numFmtId="4" formatCode="#,##0.00"/>
      <alignment horizontal="right" readingOrder="0"/>
    </ndxf>
  </rcc>
  <rcc rId="1103" sId="4" odxf="1" dxf="1" numFmtId="4">
    <nc r="E15">
      <v>635</v>
    </nc>
    <ndxf>
      <numFmt numFmtId="3" formatCode="#,##0"/>
    </ndxf>
  </rcc>
  <rcc rId="1104" sId="4" numFmtId="4">
    <nc r="F15">
      <v>3</v>
    </nc>
  </rcc>
  <rcc rId="1105" sId="4" numFmtId="4">
    <nc r="G15">
      <v>196</v>
    </nc>
  </rcc>
  <rcc rId="1106" sId="4" odxf="1" dxf="1" numFmtId="30">
    <nc r="H15" t="inlineStr">
      <is>
        <t>.</t>
      </is>
    </nc>
    <ndxf>
      <font>
        <color indexed="9"/>
      </font>
      <numFmt numFmtId="30" formatCode="@"/>
    </ndxf>
  </rcc>
  <rcc rId="1107" sId="4" odxf="1" dxf="1" numFmtId="4">
    <nc r="I15">
      <v>675.0377952755905</v>
    </nc>
    <ndxf>
      <font>
        <color indexed="8"/>
      </font>
      <numFmt numFmtId="4" formatCode="#,##0.00"/>
      <alignment horizontal="right" readingOrder="0"/>
    </ndxf>
  </rcc>
  <rcc rId="1108" sId="4" odxf="1" dxf="1" numFmtId="4">
    <nc r="E16">
      <v>732</v>
    </nc>
    <ndxf>
      <numFmt numFmtId="3" formatCode="#,##0"/>
    </ndxf>
  </rcc>
  <rcc rId="1109" sId="4" numFmtId="4">
    <nc r="G16">
      <v>285</v>
    </nc>
  </rcc>
  <rcc rId="1110" sId="4" odxf="1" dxf="1" numFmtId="30">
    <nc r="H16" t="inlineStr">
      <is>
        <t>.</t>
      </is>
    </nc>
    <ndxf>
      <font>
        <color indexed="9"/>
      </font>
      <numFmt numFmtId="30" formatCode="@"/>
    </ndxf>
  </rcc>
  <rcc rId="1111" sId="4" odxf="1" dxf="1" numFmtId="4">
    <nc r="I16">
      <v>415.36202185792348</v>
    </nc>
    <ndxf>
      <font>
        <color indexed="8"/>
      </font>
      <numFmt numFmtId="4" formatCode="#,##0.00"/>
      <alignment horizontal="right" readingOrder="0"/>
    </ndxf>
  </rcc>
  <rcc rId="1112" sId="4" odxf="1" dxf="1" numFmtId="4">
    <nc r="E17">
      <v>2316</v>
    </nc>
    <ndxf>
      <numFmt numFmtId="3" formatCode="#,##0"/>
    </ndxf>
  </rcc>
  <rcc rId="1113" sId="4" numFmtId="4">
    <nc r="F17">
      <v>46</v>
    </nc>
  </rcc>
  <rcc rId="1114" sId="4" numFmtId="4">
    <nc r="G17">
      <v>1148</v>
    </nc>
  </rcc>
  <rcc rId="1115" sId="4" odxf="1" dxf="1" numFmtId="30">
    <nc r="H17" t="inlineStr">
      <is>
        <t>.</t>
      </is>
    </nc>
    <ndxf>
      <font>
        <color indexed="9"/>
      </font>
      <numFmt numFmtId="30" formatCode="@"/>
    </ndxf>
  </rcc>
  <rcc rId="1116" sId="4" odxf="1" dxf="1" numFmtId="4">
    <nc r="I17">
      <v>408.5</v>
    </nc>
    <ndxf>
      <font>
        <color indexed="8"/>
      </font>
      <numFmt numFmtId="4" formatCode="#,##0.00"/>
      <alignment horizontal="right" readingOrder="0"/>
    </ndxf>
  </rcc>
  <rcc rId="1117" sId="4" odxf="1" dxf="1" numFmtId="4">
    <nc r="E18">
      <v>4283</v>
    </nc>
    <ndxf>
      <numFmt numFmtId="3" formatCode="#,##0"/>
    </ndxf>
  </rcc>
  <rcc rId="1118" sId="4" numFmtId="4">
    <nc r="F18">
      <v>52</v>
    </nc>
  </rcc>
  <rcc rId="1119" sId="4" numFmtId="4">
    <nc r="G18">
      <v>1855</v>
    </nc>
  </rcc>
  <rfmt sheetId="4" sqref="H18" start="0" length="0">
    <dxf>
      <numFmt numFmtId="0" formatCode="General"/>
    </dxf>
  </rfmt>
  <rcc rId="1120" sId="4" odxf="1" dxf="1" numFmtId="4">
    <nc r="I18">
      <v>739.4375811347187</v>
    </nc>
    <ndxf>
      <numFmt numFmtId="4" formatCode="#,##0.00"/>
      <alignment horizontal="right" readingOrder="0"/>
    </ndxf>
  </rcc>
  <rrc rId="1121" sId="4" ref="J1:J1048576" action="deleteCol">
    <rfmt sheetId="4" xfDxf="1" sqref="J1:J1048576" start="0" length="0"/>
    <rfmt sheetId="4" s="1" sqref="J8" start="0" length="0">
      <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>
      <nc r="J9" t="inlineStr">
        <is>
          <t>Average funding per Participant (EUR)</t>
        </is>
      </nc>
      <n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J10">
        <v>403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J11">
        <v>140.50862068965517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J12">
        <v>7378.6428571428569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J13">
        <v>4860.7095876288658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J14">
        <v>707.23376623376623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J15">
        <v>675.0377952755905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J16">
        <v>415.36202185792348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J17">
        <v>408.5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J18">
        <v>739.4375811347187</v>
      </nc>
      <ndxf>
        <font>
          <b/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2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</rrc>
  <rcc rId="1122" sId="4">
    <nc r="F8" t="inlineStr">
      <is>
        <t>Résztvevők száma</t>
      </is>
    </nc>
  </rcc>
  <rcc rId="1123" sId="4">
    <nc r="H9" t="inlineStr">
      <is>
        <t>K</t>
      </is>
    </nc>
  </rcc>
  <rrc rId="1124" sId="4" ref="I1:I1048576" action="deleteCol">
    <rfmt sheetId="4" xfDxf="1" sqref="I1:I1048576" start="0" length="0"/>
    <rfmt sheetId="4" s="1" sqref="I8" start="0" length="0">
      <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>
      <nc r="I9" t="inlineStr">
        <is>
          <t>Average funding per Participant (EUR)</t>
        </is>
      </nc>
      <n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I10">
        <v>403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I11">
        <v>140.50862068965517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I12">
        <v>7378.6428571428569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I13">
        <v>4860.7095876288658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I14">
        <v>707.23376623376623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I15">
        <v>675.0377952755905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I16">
        <v>415.36202185792348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I17">
        <v>408.5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I18">
        <v>739.4375811347187</v>
      </nc>
      <ndxf>
        <font>
          <b/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2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</rrc>
  <rrc rId="1125" sId="4" ref="H1:H1048576" action="deleteCol">
    <rfmt sheetId="4" xfDxf="1" sqref="H1:H1048576" start="0" length="0"/>
    <rfmt sheetId="4" s="1" sqref="H8" start="0" length="0">
      <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>
      <nc r="H9" t="inlineStr">
        <is>
          <t>K</t>
        </is>
      </nc>
      <n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>
      <nc r="H10" t="inlineStr">
        <is>
          <t>.</t>
        </is>
      </nc>
      <n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>
      <nc r="H11" t="inlineStr">
        <is>
          <t>.</t>
        </is>
      </nc>
      <n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>
      <nc r="H12" t="inlineStr">
        <is>
          <t>.</t>
        </is>
      </nc>
      <n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>
      <nc r="H13" t="inlineStr">
        <is>
          <t>.</t>
        </is>
      </nc>
      <n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>
      <nc r="H14" t="inlineStr">
        <is>
          <t>.</t>
        </is>
      </nc>
      <n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>
      <nc r="H15" t="inlineStr">
        <is>
          <t>.</t>
        </is>
      </nc>
      <n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>
      <nc r="H16" t="inlineStr">
        <is>
          <t>.</t>
        </is>
      </nc>
      <n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>
      <nc r="H17" t="inlineStr">
        <is>
          <t>.</t>
        </is>
      </nc>
      <n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9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="1" sqref="H18" start="0" length="0">
      <dxf>
        <font>
          <b/>
          <sz val="10"/>
          <color indexed="8"/>
          <name val="Arial"/>
          <scheme val="none"/>
        </font>
        <fill>
          <patternFill patternType="solid">
            <fgColor indexed="9"/>
            <bgColor indexed="22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</rrc>
  <rrc rId="1126" sId="4" ref="A8:XFD8" action="deleteRow">
    <rfmt sheetId="4" xfDxf="1" sqref="A8:XFD8" start="0" length="0"/>
    <rcc rId="0" sId="4" s="1" dxf="1">
      <nc r="A8" t="inlineStr">
        <is>
          <t>KA1 - Mobilitási projektek részletes bontás</t>
        </is>
      </nc>
      <n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="1" sqref="B8" start="0" length="0">
      <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C8" start="0" length="0">
      <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D8" start="0" length="0">
      <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fmt sheetId="4" s="1" sqref="E8" start="0" length="0">
      <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  <rcc rId="0" sId="4" s="1" dxf="1">
      <nc r="F8" t="inlineStr">
        <is>
          <t>Résztvevők száma</t>
        </is>
      </nc>
      <n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fmt sheetId="4" s="1" sqref="G8" start="0" length="0">
      <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dxf>
    </rfmt>
  </rrc>
  <rcc rId="1127" sId="4">
    <nc r="E8" t="inlineStr">
      <is>
        <t>Résztvevők száma</t>
      </is>
    </nc>
  </rcc>
  <rcc rId="1128" sId="4">
    <nc r="F8" t="inlineStr">
      <is>
        <t>Ebből: speciális igényű fiatal</t>
      </is>
    </nc>
  </rcc>
  <rcc rId="1129" sId="4">
    <nc r="G8" t="inlineStr">
      <is>
        <t>Ebből: hátrányos helyzetű fiatal</t>
      </is>
    </nc>
  </rcc>
  <rrc rId="1130" sId="4" eol="1" ref="A19:XFD19" action="insertRow"/>
  <rrc rId="1131" sId="4" eol="1" ref="A20:XFD20" action="insertRow"/>
  <rcc rId="1132" sId="4">
    <nc r="D20" t="inlineStr">
      <is>
        <t>Részt vevő szakember</t>
      </is>
    </nc>
  </rcc>
  <rfmt sheetId="4" sqref="E19" start="0" length="0">
    <dxf>
      <numFmt numFmtId="3" formatCode="#,##0"/>
    </dxf>
  </rfmt>
  <rm rId="1133" sheetId="4" source="D20" destination="D21" sourceSheetId="4"/>
  <rcc rId="1134" sId="4">
    <nc r="D19" t="inlineStr">
      <is>
        <t>Részt vevő fiatal</t>
      </is>
    </nc>
  </rcc>
  <rcc rId="1135" sId="4">
    <nc r="D20" t="inlineStr">
      <is>
        <t>Részt vevő önkéntes</t>
      </is>
    </nc>
  </rcc>
  <rfmt sheetId="4" sqref="E20" start="0" length="0">
    <dxf>
      <numFmt numFmtId="3" formatCode="#,##0"/>
    </dxf>
  </rfmt>
  <rfmt sheetId="4" sqref="E21" start="0" length="0">
    <dxf>
      <numFmt numFmtId="3" formatCode="#,##0"/>
    </dxf>
  </rfmt>
  <rfmt sheetId="4" sqref="D19:D21" start="0" length="0">
    <dxf>
      <border>
        <left style="thin">
          <color indexed="64"/>
        </left>
      </border>
    </dxf>
  </rfmt>
  <rfmt sheetId="4" sqref="D19:E19" start="0" length="0">
    <dxf>
      <border>
        <top style="thin">
          <color indexed="64"/>
        </top>
      </border>
    </dxf>
  </rfmt>
  <rfmt sheetId="4" sqref="E19:E21" start="0" length="0">
    <dxf>
      <border>
        <right style="thin">
          <color indexed="64"/>
        </right>
      </border>
    </dxf>
  </rfmt>
  <rfmt sheetId="4" sqref="D21:E21" start="0" length="0">
    <dxf>
      <border>
        <bottom style="thin">
          <color indexed="64"/>
        </bottom>
      </border>
    </dxf>
  </rfmt>
  <rfmt sheetId="4" sqref="D19:E2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136" sId="4" odxf="1" s="1" dxf="1">
    <nc r="E19">
      <f>E9+E10+E11+E15+E16+E12</f>
    </nc>
    <ndxf>
      <font>
        <sz val="10"/>
        <color indexed="8"/>
        <name val="Arial"/>
        <scheme val="none"/>
      </font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1137" sId="4" odxf="1" s="1" dxf="1">
    <nc r="E20">
      <f>E11+E12</f>
    </nc>
    <ndxf>
      <font>
        <sz val="10"/>
        <color indexed="8"/>
        <name val="Arial"/>
        <scheme val="none"/>
      </font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1138" sId="4" odxf="1" s="1" dxf="1">
    <nc r="E21">
      <f>E13+E14</f>
    </nc>
    <ndxf>
      <font>
        <sz val="10"/>
        <color indexed="8"/>
        <name val="Arial"/>
        <scheme val="none"/>
      </font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4" sqref="A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139" sId="4" odxf="1" s="1" dxf="1">
    <nc r="A7" t="inlineStr">
      <is>
        <t>Mobilitási projektek részletes bontása</t>
      </is>
    </nc>
    <ndxf>
      <font>
        <sz val="10"/>
        <color indexed="9"/>
        <name val="Arial"/>
        <scheme val="none"/>
      </font>
      <fill>
        <patternFill>
          <bgColor indexed="56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v guid="{96AA9D9C-34A9-4553-9FC0-89BF9E7F9179}" action="delete"/>
  <rcv guid="{96AA9D9C-34A9-4553-9FC0-89BF9E7F9179}" action="add"/>
</revisions>
</file>

<file path=xl/revisions/revisionLog1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0" sId="4" odxf="1" s="1" dxf="1">
    <nc r="F19">
      <f>F9+F10+F11+F15+F16+F12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1141" sId="4" odxf="1" s="1" dxf="1">
    <nc r="G19">
      <f>G9+G10+G11+G15+G16+G12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1142" sId="4" odxf="1" s="1" dxf="1">
    <nc r="F20">
      <f>F11+F12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1143" sId="4" odxf="1" s="1" dxf="1">
    <nc r="G20">
      <f>G11+G12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1144" sId="4" odxf="1" s="1" dxf="1">
    <nc r="F21">
      <f>F13+F14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1145" sId="4" odxf="1" s="1" dxf="1">
    <nc r="G21">
      <f>G13+G14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indexed="8"/>
        <name val="Arial"/>
        <scheme val="none"/>
      </font>
      <numFmt numFmtId="3" formatCode="#,##0"/>
      <fill>
        <patternFill patternType="solid">
          <fgColor indexed="9"/>
          <bgColor indexed="9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m rId="1146" sheetId="4" source="E8:G17" destination="D8:F17" sourceSheetId="4">
    <rcc rId="0" sId="4" s="1" dxf="1">
      <nc r="D8" t="inlineStr">
        <is>
          <t>Megítélt támogatás</t>
        </is>
      </nc>
      <ndxf>
        <font>
          <sz val="10"/>
          <color indexed="9"/>
          <name val="Arial"/>
          <scheme val="none"/>
        </font>
        <numFmt numFmtId="30" formatCode="@"/>
        <fill>
          <patternFill patternType="solid">
            <fgColor indexed="9"/>
            <bgColor indexed="56"/>
          </patternFill>
        </fill>
        <alignment horizontal="center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D9">
        <v>4030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D10">
        <v>16299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D11">
        <v>361553.5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D12">
        <v>942977.66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D13">
        <v>163371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D14">
        <v>428649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D15">
        <v>304045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D16">
        <v>946086</v>
      </nc>
      <ndxf>
        <font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9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  <rcc rId="0" sId="4" s="1" dxf="1" numFmtId="4">
      <nc r="D17">
        <v>3167011.16</v>
      </nc>
      <ndxf>
        <font>
          <b/>
          <sz val="10"/>
          <color indexed="8"/>
          <name val="Arial"/>
          <scheme val="none"/>
        </font>
        <numFmt numFmtId="4" formatCode="#,##0.00"/>
        <fill>
          <patternFill patternType="solid">
            <fgColor indexed="9"/>
            <bgColor indexed="22"/>
          </patternFill>
        </fill>
        <alignment horizontal="right" vertical="center" wrapText="1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  <bottom style="thin">
            <color indexed="8"/>
          </bottom>
        </border>
      </ndxf>
    </rcc>
  </rm>
  <rm rId="1147" sheetId="4" source="D19:G21" destination="C19:F21" sourceSheetId="4"/>
  <rfmt sheetId="4" s="1" sqref="C19" start="0" length="0">
    <dxf>
      <font>
        <sz val="10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="1" sqref="C20" start="0" length="0">
    <dxf>
      <font>
        <sz val="10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="1" sqref="C21" start="0" length="0">
    <dxf>
      <font>
        <sz val="10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cv guid="{96AA9D9C-34A9-4553-9FC0-89BF9E7F9179}" action="delete"/>
  <rcv guid="{96AA9D9C-34A9-4553-9FC0-89BF9E7F9179}" action="add"/>
</revisions>
</file>

<file path=xl/revisions/revisionLog1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8" sId="1">
    <nc r="B24">
      <v>17</v>
    </nc>
  </rcc>
  <rcc rId="1149" sId="1">
    <nc r="C24">
      <v>9</v>
    </nc>
  </rcc>
</revisions>
</file>

<file path=xl/revisions/revisionLog1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0" sId="3">
    <nc r="C18">
      <v>9</v>
    </nc>
  </rcc>
  <rcv guid="{9C58771E-E078-4BC4-9B23-9FC5A0E5629B}" action="delete"/>
  <rcv guid="{9C58771E-E078-4BC4-9B23-9FC5A0E5629B}" action="add"/>
</revisions>
</file>

<file path=xl/revisions/revisionLog1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B17">
    <dxf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1151" sId="3">
    <nc r="B17">
      <v>0</v>
    </nc>
  </rcc>
  <rcc rId="1152" sId="3">
    <nc r="C17">
      <v>0</v>
    </nc>
  </rcc>
  <rcc rId="1153" sId="3">
    <nc r="D17">
      <v>0</v>
    </nc>
  </rcc>
</revisions>
</file>

<file path=xl/revisions/revisionLog1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4" sId="1" numFmtId="4">
    <oc r="D5" t="inlineStr">
      <is>
        <r>
          <t xml:space="preserve">3.373.181  </t>
        </r>
        <r>
          <rPr>
            <sz val="10"/>
            <rFont val="Times New Roman"/>
            <family val="1"/>
            <charset val="238"/>
          </rPr>
          <t>3 030 492</t>
        </r>
      </is>
    </oc>
    <nc r="D5">
      <v>3030492</v>
    </nc>
  </rcc>
  <rfmt sheetId="1" sqref="D5" start="0" length="2147483647">
    <dxf>
      <font>
        <strike val="0"/>
      </font>
    </dxf>
  </rfmt>
  <rcc rId="1155" sId="1" numFmtId="4">
    <oc r="E5" t="inlineStr">
      <is>
        <r>
          <rPr>
            <strike/>
            <sz val="10"/>
            <color indexed="8"/>
            <rFont val="Times New Roman"/>
            <family val="1"/>
            <charset val="238"/>
          </rPr>
          <t>3327091</t>
        </r>
        <r>
          <rPr>
            <sz val="10"/>
            <color indexed="8"/>
            <rFont val="Times New Roman"/>
            <family val="1"/>
            <charset val="238"/>
          </rPr>
          <t xml:space="preserve"> 2 809 951</t>
        </r>
      </is>
    </oc>
    <nc r="E5">
      <v>2809951</v>
    </nc>
  </rcc>
</revisions>
</file>

<file path=xl/revisions/revisionLog1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E17" start="0" length="0">
    <dxf>
      <border outline="0">
        <right/>
        <top/>
        <bottom/>
      </border>
    </dxf>
  </rfmt>
  <rcc rId="1156" sId="3" xfDxf="1" dxf="1">
    <nc r="E17" t="inlineStr">
      <is>
        <t>a 2016-os évben nem volt kiírás</t>
      </is>
    </nc>
    <ndxf>
      <font>
        <color rgb="FF1F497D"/>
      </font>
    </ndxf>
  </rcc>
  <rcc rId="1157" sId="3">
    <nc r="D18">
      <v>0</v>
    </nc>
  </rcc>
  <rfmt sheetId="3" sqref="B17" start="0" length="0">
    <dxf>
      <border outline="0">
        <top style="thin">
          <color indexed="64"/>
        </top>
        <bottom style="thin">
          <color indexed="64"/>
        </bottom>
      </border>
    </dxf>
  </rfmt>
  <rfmt sheetId="3" sqref="C17" start="0" length="0">
    <dxf>
      <alignment horizontal="right" vertical="center" indent="1" readingOrder="0"/>
    </dxf>
  </rfmt>
  <rfmt sheetId="3" sqref="D17" start="0" length="0">
    <dxf>
      <alignment horizontal="right" vertical="center" indent="1" readingOrder="0"/>
    </dxf>
  </rfmt>
  <rfmt sheetId="3" sqref="E17" start="0" length="2147483647">
    <dxf>
      <font>
        <color auto="1"/>
      </font>
    </dxf>
  </rfmt>
  <rfmt sheetId="3" sqref="E17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m rId="1158" sheetId="3" source="F33" destination="E33" sourceSheetId="3">
    <rfmt sheetId="3" sqref="E33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3" sqref="E33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v guid="{9C58771E-E078-4BC4-9B23-9FC5A0E5629B}" action="delete"/>
  <rcv guid="{9C58771E-E078-4BC4-9B23-9FC5A0E5629B}" action="add"/>
</revisions>
</file>

<file path=xl/revisions/revisionLog1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9" sId="1">
    <oc r="B5">
      <v>122</v>
    </oc>
    <nc r="B5">
      <v>65</v>
    </nc>
  </rcc>
</revisions>
</file>

<file path=xl/revisions/revisionLog1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B5" guid="{577D7C50-2AB5-4390-87F6-C15C7905C4E9}" author="Kármán Tímea" newLength="49"/>
  <rcmt sheetId="1" cell="C5" guid="{6915E8A8-5751-4E49-BCF4-38EC8289A8CA}" author="Kármán Tímea" newLength="109"/>
</revisions>
</file>

<file path=xl/revisions/revisionLog1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0" sId="1">
    <nc r="B13">
      <v>451</v>
    </nc>
  </rcc>
  <rcv guid="{96AA9D9C-34A9-4553-9FC0-89BF9E7F9179}" action="delete"/>
  <rcv guid="{96AA9D9C-34A9-4553-9FC0-89BF9E7F9179}" action="add"/>
</revisions>
</file>

<file path=xl/revisions/revisionLog1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D22" start="0" length="0">
    <dxf>
      <numFmt numFmtId="3" formatCode="#,##0"/>
    </dxf>
  </rfmt>
  <rcc rId="1161" sId="3">
    <nc r="A36" t="inlineStr">
      <is>
        <t>Az általunk kezelt programokban, de nem a hazai keret terhére bejövők</t>
      </is>
    </nc>
  </rcc>
  <rfmt sheetId="3" sqref="A36">
    <dxf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</rfmt>
  <rfmt sheetId="3" sqref="A37"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</rfmt>
  <rcc rId="1162" sId="3">
    <nc r="A37" t="inlineStr">
      <is>
        <t>Erasmus+ felsőoktatás</t>
      </is>
    </nc>
  </rcc>
  <rcc rId="1163" sId="3">
    <nc r="A38" t="inlineStr">
      <is>
        <t>CEEPUS</t>
      </is>
    </nc>
  </rcc>
  <rfmt sheetId="3" sqref="A38"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</rfmt>
</revisions>
</file>

<file path=xl/revisions/revisionLog1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B38">
    <dxf>
      <fill>
        <patternFill patternType="solid">
          <bgColor rgb="FFFFFF00"/>
        </patternFill>
      </fill>
    </dxf>
  </rfmt>
  <rfmt sheetId="3" sqref="B38:C38">
    <dxf>
      <fill>
        <patternFill>
          <bgColor rgb="FFFFFF00"/>
        </patternFill>
      </fill>
    </dxf>
  </rfmt>
</revisions>
</file>

<file path=xl/revisions/revisionLog1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K16" start="0" length="0">
    <dxf>
      <font>
        <b val="0"/>
        <i/>
        <color theme="0" tint="-0.499984740745262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K17" start="0" length="0">
    <dxf>
      <font>
        <i/>
        <sz val="11"/>
        <color theme="0" tint="-0.499984740745262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64" sId="3" odxf="1" dxf="1">
    <nc r="K18">
      <f>SUM(K16:K17)</f>
    </nc>
    <odxf>
      <font>
        <b val="0"/>
        <i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i/>
        <sz val="11"/>
        <color theme="0" tint="-0.499984740745262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m rId="1165" sheetId="3" source="K16" destination="B7" sourceSheetId="3">
    <rfmt sheetId="3" sqref="B7" start="0" length="0">
      <dxf>
        <alignment horizontal="right" vertical="center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</rm>
  <rm rId="1166" sheetId="3" source="K17" destination="C7" sourceSheetId="3">
    <rfmt sheetId="3" sqref="C7" start="0" length="0">
      <dxf>
        <alignment horizontal="right" vertical="center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1167" sId="3" odxf="1" dxf="1">
    <nc r="D7" t="inlineStr">
      <is>
        <t>n.a.</t>
      </is>
    </nc>
    <odxf>
      <border outline="0">
        <top/>
      </border>
    </odxf>
    <ndxf>
      <border outline="0">
        <top style="thin">
          <color indexed="64"/>
        </top>
      </border>
    </ndxf>
  </rcc>
  <rcc rId="1168" sId="3" odxf="1" dxf="1">
    <nc r="B7">
      <v>192</v>
    </nc>
    <ndxf>
      <font>
        <i val="0"/>
        <sz val="11"/>
        <color theme="1"/>
        <name val="Calibri"/>
        <scheme val="minor"/>
      </font>
      <alignment horizontal="right" wrapText="0" indent="1" readingOrder="0"/>
      <border outline="0">
        <right/>
      </border>
    </ndxf>
  </rcc>
  <rcc rId="1169" sId="3" odxf="1" dxf="1">
    <nc r="C7">
      <v>279</v>
    </nc>
    <ndxf>
      <font>
        <i val="0"/>
        <sz val="11"/>
        <color theme="1"/>
        <name val="Calibri"/>
        <scheme val="minor"/>
      </font>
      <alignment horizontal="right" wrapText="0" indent="1" readingOrder="0"/>
      <border outline="0">
        <right/>
      </border>
    </ndxf>
  </rcc>
  <rcc rId="1170" sId="3">
    <nc r="E7" t="inlineStr">
      <is>
        <t>a számok nem véglegesek, nem lezárt tanév</t>
      </is>
    </nc>
  </rcc>
  <rcv guid="{E9E4C544-E3B0-4E2B-A785-9DE10C60B65A}" action="delete"/>
  <rcv guid="{E9E4C544-E3B0-4E2B-A785-9DE10C60B65A}" action="add"/>
</revisions>
</file>

<file path=xl/revisions/revisionLog1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1" sId="3">
    <nc r="B37">
      <v>4503</v>
    </nc>
  </rcc>
  <rcc rId="1172" sId="3">
    <nc r="C37">
      <v>608</v>
    </nc>
  </rcc>
  <rcc rId="1173" sId="3">
    <nc r="D37">
      <v>375</v>
    </nc>
  </rcc>
</revisions>
</file>

<file path=xl/revisions/revisionLog1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174" sheetId="1" source="H28" destination="G28" sourceSheetId="1">
    <rfmt sheetId="1" sqref="G28" start="0" length="0">
      <dxf>
        <font>
          <b/>
          <sz val="8"/>
          <color indexed="8"/>
          <name val="Calibri"/>
          <scheme val="none"/>
        </font>
        <alignment vertical="top" wrapText="1" readingOrder="0"/>
      </dxf>
    </rfmt>
  </rm>
  <rm rId="1175" sheetId="1" source="H29" destination="G29" sourceSheetId="1">
    <rfmt sheetId="1" sqref="G29" start="0" length="0">
      <dxf>
        <font>
          <b/>
          <sz val="8"/>
          <color indexed="8"/>
          <name val="Calibri"/>
          <scheme val="none"/>
        </font>
        <alignment vertical="top" wrapText="1" readingOrder="0"/>
      </dxf>
    </rfmt>
  </rm>
  <rm rId="1176" sheetId="1" source="H34" destination="G34" sourceSheetId="1">
    <rfmt sheetId="1" sqref="G34" start="0" length="0">
      <dxf>
        <font>
          <b/>
          <sz val="8"/>
          <color indexed="8"/>
          <name val="Calibri"/>
          <scheme val="none"/>
        </font>
        <alignment vertical="top" wrapText="1" readingOrder="0"/>
      </dxf>
    </rfmt>
  </rm>
  <rfmt sheetId="1" sqref="G2:G22" start="0" length="0">
    <dxf>
      <border>
        <left style="thin">
          <color indexed="64"/>
        </left>
      </border>
    </dxf>
  </rfmt>
  <rfmt sheetId="1" sqref="G2:G22" start="0" length="0">
    <dxf>
      <border>
        <right style="thin">
          <color indexed="64"/>
        </right>
      </border>
    </dxf>
  </rfmt>
  <rfmt sheetId="1" sqref="G22" start="0" length="0">
    <dxf>
      <border>
        <bottom style="thin">
          <color indexed="64"/>
        </bottom>
      </border>
    </dxf>
  </rfmt>
  <rfmt sheetId="1" sqref="G2:G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G24:G25" start="0" length="0">
    <dxf>
      <border>
        <left style="thin">
          <color indexed="64"/>
        </left>
      </border>
    </dxf>
  </rfmt>
  <rfmt sheetId="1" sqref="G24" start="0" length="0">
    <dxf>
      <border>
        <top style="thin">
          <color indexed="64"/>
        </top>
      </border>
    </dxf>
  </rfmt>
  <rfmt sheetId="1" sqref="G24:G25" start="0" length="0">
    <dxf>
      <border>
        <right style="thin">
          <color indexed="64"/>
        </right>
      </border>
    </dxf>
  </rfmt>
  <rfmt sheetId="1" sqref="G25" start="0" length="0">
    <dxf>
      <border>
        <bottom style="thin">
          <color indexed="64"/>
        </bottom>
      </border>
    </dxf>
  </rfmt>
  <rfmt sheetId="1" sqref="G24:G2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G28:G35" start="0" length="0">
    <dxf>
      <border>
        <left style="thin">
          <color indexed="64"/>
        </left>
      </border>
    </dxf>
  </rfmt>
  <rfmt sheetId="1" sqref="G28" start="0" length="0">
    <dxf>
      <border>
        <top style="thin">
          <color indexed="64"/>
        </top>
      </border>
    </dxf>
  </rfmt>
  <rfmt sheetId="1" sqref="G28:G35" start="0" length="0">
    <dxf>
      <border>
        <right style="thin">
          <color indexed="64"/>
        </right>
      </border>
    </dxf>
  </rfmt>
  <rfmt sheetId="1" sqref="G35" start="0" length="0">
    <dxf>
      <border>
        <bottom style="thin">
          <color indexed="64"/>
        </bottom>
      </border>
    </dxf>
  </rfmt>
  <rfmt sheetId="1" sqref="G28:G3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G28:G35">
    <dxf>
      <alignment wrapText="1" readingOrder="0"/>
    </dxf>
  </rfmt>
  <rcv guid="{9C58771E-E078-4BC4-9B23-9FC5A0E5629B}" action="delete"/>
  <rcv guid="{9C58771E-E078-4BC4-9B23-9FC5A0E5629B}" action="add"/>
  <rsnm rId="1177" sheetId="3" oldName="[2016_eves_jelentes_fuggelek.xlsx]résztvevők" newName="[2016_eves_jelentes_fuggelek.xlsx]résztvevők (oktatás és képzés)"/>
  <rsnm rId="1178" sheetId="4" oldName="[2016_eves_jelentes_fuggelek.xlsx]Ifjúság_munka" newName="[2016_eves_jelentes_fuggelek.xlsx]résztvevők (ifjúság)"/>
</revisions>
</file>

<file path=xl/revisions/revisionLog1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9" sId="1">
    <nc r="B35">
      <v>7580</v>
    </nc>
  </rcc>
  <rfmt sheetId="1" sqref="B35:F35" start="0" length="2147483647">
    <dxf>
      <font>
        <b val="0"/>
      </font>
    </dxf>
  </rfmt>
  <rcc rId="1180" sId="1">
    <nc r="C35">
      <v>2378</v>
    </nc>
  </rcc>
  <rcc rId="1181" sId="1" numFmtId="4">
    <nc r="D35">
      <v>3580</v>
    </nc>
  </rcc>
  <rcc rId="1182" sId="1" numFmtId="4">
    <nc r="E35">
      <v>2685093333</v>
    </nc>
  </rcc>
  <rcc rId="1183" sId="1">
    <nc r="F35">
      <f>C35/D35</f>
    </nc>
  </rcc>
  <rcc rId="1184" sId="1">
    <nc r="G35" t="inlineStr">
      <is>
        <t>Támogatási keret nem forintban, hanem felajánlott kvótákban van feltüntetve. A megítélt támogatás a 2016-ban újonnan belépő hallgatók 2016-os támogatási összegére vonatkozik.</t>
      </is>
    </nc>
  </rcc>
  <rcv guid="{3674222B-E37C-4C5E-9D49-A9616EBF68CC}" action="delete"/>
  <rcv guid="{3674222B-E37C-4C5E-9D49-A9616EBF68CC}" action="add"/>
</revisions>
</file>

<file path=xl/revisions/revisionLog1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5" sId="3">
    <nc r="C34" t="inlineStr">
      <is>
        <t>na</t>
      </is>
    </nc>
  </rcc>
  <rcc rId="1186" sId="3">
    <nc r="D34" t="inlineStr">
      <is>
        <t>na</t>
      </is>
    </nc>
  </rcc>
</revisions>
</file>

<file path=xl/revisions/revisionLog1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36" start="0" length="2147483647">
    <dxf>
      <font>
        <b/>
      </font>
    </dxf>
  </rfmt>
  <rfmt sheetId="3" sqref="A36">
    <dxf>
      <alignment wrapText="1" readingOrder="0"/>
    </dxf>
  </rfmt>
  <rcc rId="1187" sId="3">
    <oc r="A36" t="inlineStr">
      <is>
        <t>Az általunk kezelt programokban, de nem a hazai keret terhére bejövők</t>
      </is>
    </oc>
    <nc r="A36" t="inlineStr">
      <is>
        <t>Az általunk kezelt programokban, de nem a hazai keret terhére beutazók</t>
      </is>
    </nc>
  </rcc>
  <rfmt sheetId="3" sqref="A40" start="0" length="0">
    <dxf>
      <font>
        <b/>
        <sz val="11"/>
        <color theme="1"/>
        <name val="Calibri"/>
        <scheme val="minor"/>
      </font>
      <alignment horizontal="right" vertical="top" wrapText="1" readingOrder="0"/>
    </dxf>
  </rfmt>
  <rcc rId="1188" sId="3">
    <nc r="A40" t="inlineStr">
      <is>
        <t>Az általunk kezelt programokban, de nem a hazai keret terhére kiutazók</t>
      </is>
    </nc>
  </rcc>
  <rm rId="1189" sheetId="3" source="A38:XFD38" destination="A41:XFD41" sourceSheetId="3">
    <rfmt sheetId="3" xfDxf="1" sqref="A41:XFD41" start="0" length="0"/>
  </rm>
  <rrc rId="1190" sId="3" ref="A35:XFD35" action="insertRow"/>
  <rfmt sheetId="3" sqref="A37:A38" start="0" length="0">
    <dxf>
      <border>
        <left style="thin">
          <color indexed="64"/>
        </left>
      </border>
    </dxf>
  </rfmt>
  <rfmt sheetId="3" sqref="A37:D37" start="0" length="0">
    <dxf>
      <border>
        <top style="thin">
          <color indexed="64"/>
        </top>
      </border>
    </dxf>
  </rfmt>
  <rfmt sheetId="3" sqref="D37:D38" start="0" length="0">
    <dxf>
      <border>
        <right style="thin">
          <color indexed="64"/>
        </right>
      </border>
    </dxf>
  </rfmt>
  <rfmt sheetId="3" sqref="A38:D38" start="0" length="0">
    <dxf>
      <border>
        <bottom style="thin">
          <color indexed="64"/>
        </bottom>
      </border>
    </dxf>
  </rfmt>
  <rfmt sheetId="3" sqref="A37:D3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D29">
    <dxf>
      <alignment horizontal="general" readingOrder="0"/>
    </dxf>
  </rfmt>
  <rcc rId="1191" sId="3">
    <nc r="B37" t="inlineStr">
      <is>
        <t>hallgatók</t>
      </is>
    </nc>
  </rcc>
  <rcc rId="1192" sId="3">
    <nc r="C37" t="inlineStr">
      <is>
        <t>oktatók/kutatók</t>
      </is>
    </nc>
  </rcc>
  <rcc rId="1193" sId="3">
    <nc r="D37" t="inlineStr">
      <is>
        <t>személyzet</t>
      </is>
    </nc>
  </rcc>
  <rfmt sheetId="3" sqref="B37" start="0" length="2147483647">
    <dxf>
      <font>
        <b/>
      </font>
    </dxf>
  </rfmt>
  <rfmt sheetId="3" sqref="B37" start="0" length="2147483647">
    <dxf>
      <font>
        <i val="0"/>
      </font>
    </dxf>
  </rfmt>
  <rfmt sheetId="3" sqref="B37">
    <dxf>
      <alignment horizontal="center" indent="0" readingOrder="0"/>
    </dxf>
  </rfmt>
  <rfmt sheetId="3" sqref="C37" start="0" length="2147483647">
    <dxf>
      <font>
        <b/>
      </font>
    </dxf>
  </rfmt>
  <rfmt sheetId="3" sqref="C37">
    <dxf>
      <alignment vertical="center" readingOrder="0"/>
    </dxf>
  </rfmt>
  <rfmt sheetId="3" sqref="C37">
    <dxf>
      <alignment horizontal="center" readingOrder="0"/>
    </dxf>
  </rfmt>
  <rfmt sheetId="3" sqref="D37">
    <dxf>
      <alignment vertical="center" readingOrder="0"/>
    </dxf>
  </rfmt>
  <rfmt sheetId="3" sqref="D37">
    <dxf>
      <alignment horizontal="center" readingOrder="0"/>
    </dxf>
  </rfmt>
  <rfmt sheetId="3" sqref="D37" start="0" length="2147483647">
    <dxf>
      <font>
        <b/>
      </font>
    </dxf>
  </rfmt>
  <rrc rId="1194" sId="3" ref="A36:XFD36" action="insertRow"/>
  <rfmt sheetId="3" sqref="A42:A43" start="0" length="0">
    <dxf>
      <border>
        <left style="thin">
          <color indexed="64"/>
        </left>
      </border>
    </dxf>
  </rfmt>
  <rfmt sheetId="3" sqref="A42:D42" start="0" length="0">
    <dxf>
      <border>
        <top style="thin">
          <color indexed="64"/>
        </top>
      </border>
    </dxf>
  </rfmt>
  <rfmt sheetId="3" sqref="D42:D43" start="0" length="0">
    <dxf>
      <border>
        <right style="thin">
          <color indexed="64"/>
        </right>
      </border>
    </dxf>
  </rfmt>
  <rfmt sheetId="3" sqref="A43:D43" start="0" length="0">
    <dxf>
      <border>
        <bottom style="thin">
          <color indexed="64"/>
        </bottom>
      </border>
    </dxf>
  </rfmt>
  <rfmt sheetId="3" sqref="A42:D4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195" sId="3" odxf="1" dxf="1">
    <nc r="B42" t="inlineStr">
      <is>
        <t>hallgatók</t>
      </is>
    </nc>
    <odxf>
      <font>
        <b val="0"/>
        <sz val="11"/>
        <color theme="1"/>
        <name val="Calibri"/>
        <scheme val="minor"/>
      </font>
      <alignment horizontal="general" vertical="bottom" readingOrder="0"/>
    </odxf>
    <ndxf>
      <font>
        <b/>
        <sz val="11"/>
        <color theme="1"/>
        <name val="Calibri"/>
        <scheme val="minor"/>
      </font>
      <alignment horizontal="center" vertical="center" readingOrder="0"/>
    </ndxf>
  </rcc>
  <rcc rId="1196" sId="3" odxf="1" dxf="1">
    <nc r="C42" t="inlineStr">
      <is>
        <t>oktatók/kutatók</t>
      </is>
    </nc>
    <odxf>
      <font>
        <b val="0"/>
        <sz val="11"/>
        <color theme="1"/>
        <name val="Calibri"/>
        <scheme val="minor"/>
      </font>
      <alignment horizontal="general" vertical="bottom" readingOrder="0"/>
    </odxf>
    <ndxf>
      <font>
        <b/>
        <sz val="11"/>
        <color theme="1"/>
        <name val="Calibri"/>
        <scheme val="minor"/>
      </font>
      <alignment horizontal="center" vertical="center" readingOrder="0"/>
    </ndxf>
  </rcc>
  <rfmt sheetId="3" sqref="D42" start="0" length="0">
    <dxf>
      <font>
        <b/>
        <sz val="11"/>
        <color theme="1"/>
        <name val="Calibri"/>
        <scheme val="minor"/>
      </font>
      <alignment horizontal="center" vertical="center" readingOrder="0"/>
    </dxf>
  </rfmt>
  <rfmt sheetId="3" sqref="D42:D43" start="0" length="0">
    <dxf>
      <border>
        <left/>
      </border>
    </dxf>
  </rfmt>
  <rfmt sheetId="3" sqref="D42" start="0" length="0">
    <dxf>
      <border>
        <top/>
      </border>
    </dxf>
  </rfmt>
  <rfmt sheetId="3" sqref="D42:D43" start="0" length="0">
    <dxf>
      <border>
        <right/>
      </border>
    </dxf>
  </rfmt>
  <rfmt sheetId="3" sqref="D43" start="0" length="0">
    <dxf>
      <border>
        <bottom/>
      </border>
    </dxf>
  </rfmt>
  <rfmt sheetId="3" sqref="D42:D43">
    <dxf>
      <border>
        <top/>
        <bottom/>
        <horizontal/>
      </border>
    </dxf>
  </rfmt>
  <rfmt sheetId="3" sqref="C42:C43" start="0" length="0">
    <dxf>
      <border>
        <right style="thin">
          <color indexed="64"/>
        </right>
      </border>
    </dxf>
  </rfmt>
  <rfmt sheetId="3" sqref="C42:C43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fmt sheetId="3" sqref="A43">
    <dxf>
      <fill>
        <patternFill patternType="solid">
          <bgColor rgb="FFFFFF00"/>
        </patternFill>
      </fill>
    </dxf>
  </rfmt>
  <rcv guid="{9C58771E-E078-4BC4-9B23-9FC5A0E5629B}" action="delete"/>
  <rcv guid="{9C58771E-E078-4BC4-9B23-9FC5A0E5629B}" action="add"/>
</revisions>
</file>

<file path=xl/revisions/revisionLog1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35:E35" start="0" length="0">
    <dxf>
      <border>
        <bottom style="thin">
          <color indexed="64"/>
        </bottom>
      </border>
    </dxf>
  </rfmt>
  <rfmt sheetId="1" sqref="B35:E35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D35" start="0" length="0">
    <dxf>
      <font>
        <sz val="10"/>
        <color indexed="8"/>
        <name val="Times New Roman"/>
        <scheme val="none"/>
      </font>
      <numFmt numFmtId="166" formatCode="_-* #,##0\ _F_t_-;\-* #,##0\ _F_t_-;_-* &quot;-&quot;??\ _F_t_-;_-@_-"/>
      <fill>
        <patternFill patternType="none">
          <bgColor indexed="65"/>
        </patternFill>
      </fill>
      <alignment wrapText="0" readingOrder="0"/>
    </dxf>
  </rfmt>
  <rfmt sheetId="1" sqref="E35" start="0" length="0">
    <dxf>
      <font>
        <sz val="10"/>
        <color indexed="8"/>
        <name val="Times New Roman"/>
        <scheme val="none"/>
      </font>
      <numFmt numFmtId="166" formatCode="_-* #,##0\ _F_t_-;\-* #,##0\ _F_t_-;_-* &quot;-&quot;??\ _F_t_-;_-@_-"/>
      <fill>
        <patternFill patternType="none">
          <bgColor indexed="65"/>
        </patternFill>
      </fill>
      <alignment wrapText="0" readingOrder="0"/>
    </dxf>
  </rfmt>
  <rfmt sheetId="1" sqref="G35" start="0" length="0">
    <dxf>
      <font>
        <b val="0"/>
        <sz val="8"/>
        <color indexed="8"/>
      </font>
      <fill>
        <patternFill patternType="none">
          <bgColor indexed="65"/>
        </patternFill>
      </fill>
    </dxf>
  </rfmt>
  <rfmt sheetId="1" sqref="G28" start="0" length="0">
    <dxf>
      <font>
        <sz val="10"/>
        <color indexed="8"/>
        <name val="Times New Roman"/>
        <scheme val="none"/>
      </font>
      <alignment horizontal="left" readingOrder="0"/>
      <border outline="0">
        <left style="medium">
          <color indexed="64"/>
        </left>
      </border>
    </dxf>
  </rfmt>
  <rfmt sheetId="1" sqref="G29" start="0" length="0">
    <dxf>
      <font>
        <sz val="10"/>
        <color indexed="8"/>
        <name val="Times New Roman"/>
        <scheme val="none"/>
      </font>
      <alignment horizontal="left" readingOrder="0"/>
      <border outline="0">
        <left style="medium">
          <color indexed="64"/>
        </left>
      </border>
    </dxf>
  </rfmt>
  <rfmt sheetId="1" sqref="G30" start="0" length="0">
    <dxf>
      <font>
        <b val="0"/>
        <sz val="10"/>
        <color indexed="8"/>
        <name val="Times New Roman"/>
        <scheme val="none"/>
      </font>
      <alignment horizontal="left" readingOrder="0"/>
      <border outline="0">
        <left style="medium">
          <color indexed="64"/>
        </left>
      </border>
    </dxf>
  </rfmt>
  <rfmt sheetId="1" sqref="G31" start="0" length="0">
    <dxf>
      <font>
        <b val="0"/>
        <sz val="10"/>
        <color indexed="8"/>
        <name val="Times New Roman"/>
        <scheme val="none"/>
      </font>
      <alignment horizontal="left" readingOrder="0"/>
      <border outline="0">
        <left style="medium">
          <color indexed="64"/>
        </left>
      </border>
    </dxf>
  </rfmt>
  <rfmt sheetId="1" sqref="G32" start="0" length="0">
    <dxf>
      <font>
        <b val="0"/>
        <sz val="10"/>
        <color indexed="8"/>
        <name val="Times New Roman"/>
        <scheme val="none"/>
      </font>
      <alignment horizontal="left" readingOrder="0"/>
      <border outline="0">
        <left style="medium">
          <color indexed="64"/>
        </left>
      </border>
    </dxf>
  </rfmt>
  <rfmt sheetId="1" sqref="G33" start="0" length="0">
    <dxf>
      <font>
        <b val="0"/>
        <sz val="10"/>
        <color indexed="8"/>
        <name val="Times New Roman"/>
        <scheme val="none"/>
      </font>
      <alignment horizontal="left" readingOrder="0"/>
      <border outline="0">
        <left style="medium">
          <color indexed="64"/>
        </left>
      </border>
    </dxf>
  </rfmt>
  <rfmt sheetId="1" sqref="G34" start="0" length="0">
    <dxf>
      <font>
        <sz val="10"/>
        <color indexed="8"/>
        <name val="Times New Roman"/>
        <scheme val="none"/>
      </font>
      <alignment horizontal="left" readingOrder="0"/>
      <border outline="0">
        <left style="medium">
          <color indexed="64"/>
        </left>
      </border>
    </dxf>
  </rfmt>
  <rfmt sheetId="1" sqref="G35" start="0" length="0">
    <dxf>
      <font>
        <sz val="10"/>
        <color indexed="8"/>
        <name val="Times New Roman"/>
        <scheme val="none"/>
      </font>
      <alignment horizontal="left" readingOrder="0"/>
      <border outline="0">
        <left style="medium">
          <color indexed="64"/>
        </left>
      </border>
    </dxf>
  </rfmt>
  <rcv guid="{9C58771E-E078-4BC4-9B23-9FC5A0E5629B}" action="delete"/>
  <rcv guid="{9C58771E-E078-4BC4-9B23-9FC5A0E5629B}" action="add"/>
</revisions>
</file>

<file path=xl/revisions/revisionLog1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7" sId="1">
    <nc r="B8">
      <v>3</v>
    </nc>
  </rcc>
  <rcc rId="1198" sId="1">
    <nc r="C8">
      <v>2</v>
    </nc>
  </rcc>
  <rcc rId="1199" sId="1" numFmtId="34">
    <nc r="D8">
      <v>3000</v>
    </nc>
  </rcc>
  <rcmt sheetId="1" cell="D8" guid="{DB000689-34FD-4E26-BB81-D3CABF01A6FE}" author="Sinkó Zsófia" newLength="34"/>
</revisions>
</file>

<file path=xl/revisions/revisionLog1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0" sId="3" odxf="1" dxf="1">
    <nc r="B43">
      <v>192</v>
    </nc>
    <odxf>
      <font>
        <sz val="11"/>
        <color theme="1"/>
        <name val="Calibri"/>
        <scheme val="minor"/>
      </font>
      <fill>
        <patternFill patternType="solid">
          <bgColor rgb="FFFFFF00"/>
        </patternFill>
      </fill>
      <alignment horizontal="general" vertical="bottom" indent="0" readingOrder="0"/>
      <border outline="0">
        <right style="thin">
          <color indexed="64"/>
        </right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right" vertical="center" indent="1" readingOrder="0"/>
      <border outline="0">
        <right/>
      </border>
    </ndxf>
  </rcc>
  <rcc rId="1201" sId="3" odxf="1" dxf="1">
    <nc r="C43">
      <v>279</v>
    </nc>
    <odxf>
      <font>
        <sz val="11"/>
        <color theme="1"/>
        <name val="Calibri"/>
        <scheme val="minor"/>
      </font>
      <fill>
        <patternFill patternType="solid">
          <bgColor rgb="FFFFFF00"/>
        </patternFill>
      </fill>
      <alignment horizontal="general" vertical="bottom" indent="0" readingOrder="0"/>
      <border outline="0">
        <right style="thin">
          <color indexed="64"/>
        </right>
      </border>
    </odxf>
    <n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right" vertical="center" indent="1" readingOrder="0"/>
      <border outline="0">
        <right/>
      </border>
    </ndxf>
  </rcc>
  <rfmt sheetId="3" sqref="D4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4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D43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4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202" sId="3">
    <nc r="D42" t="inlineStr">
      <is>
        <t>személyzet</t>
      </is>
    </nc>
  </rcc>
  <rcc rId="1203" sId="3">
    <nc r="D43" t="inlineStr">
      <is>
        <t>n.a.</t>
      </is>
    </nc>
  </rcc>
  <rfmt sheetId="3" sqref="D43">
    <dxf>
      <alignment horizontal="right" readingOrder="0"/>
    </dxf>
  </rfmt>
  <rcc rId="1204" sId="3" odxf="1" dxf="1">
    <nc r="E43" t="inlineStr">
      <is>
        <t>a számok nem véglegesek, nem lezárt tanév</t>
      </is>
    </nc>
    <odxf>
      <border outline="0">
        <right/>
        <top/>
        <bottom/>
      </border>
    </odxf>
    <n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1205" sId="3" ref="A7:XFD7" action="deleteRow">
    <rfmt sheetId="3" xfDxf="1" sqref="A7:XFD7" start="0" length="0"/>
    <rcc rId="0" sId="3" dxf="1">
      <nc r="A7" t="inlineStr">
        <is>
          <t xml:space="preserve">CEEPUS </t>
        </is>
      </nc>
      <ndxf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7">
        <v>192</v>
      </nc>
      <ndxf>
        <font>
          <sz val="11"/>
          <color theme="1"/>
          <name val="Calibri"/>
          <scheme val="minor"/>
        </font>
        <alignment horizontal="right" vertical="center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C7">
        <v>279</v>
      </nc>
      <ndxf>
        <font>
          <sz val="11"/>
          <color theme="1"/>
          <name val="Calibri"/>
          <scheme val="minor"/>
        </font>
        <alignment horizontal="right" vertical="center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D7" t="inlineStr">
        <is>
          <t>n.a.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E7" t="inlineStr">
        <is>
          <t>a számok nem véglegesek, nem lezárt tanév</t>
        </is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3" sqref="E2:E3" start="0" length="0">
    <dxf>
      <border>
        <right style="thin">
          <color indexed="64"/>
        </right>
      </border>
    </dxf>
  </rfmt>
  <rfmt sheetId="3" sqref="E2:E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E26" start="0" length="0">
    <dxf>
      <border>
        <top style="thin">
          <color indexed="64"/>
        </top>
      </border>
    </dxf>
  </rfmt>
  <rfmt sheetId="3" sqref="E26:E28" start="0" length="0">
    <dxf>
      <border>
        <right style="thin">
          <color indexed="64"/>
        </right>
      </border>
    </dxf>
  </rfmt>
  <rfmt sheetId="3" sqref="E28" start="0" length="0">
    <dxf>
      <border>
        <bottom style="thin">
          <color indexed="64"/>
        </bottom>
      </border>
    </dxf>
  </rfmt>
  <rfmt sheetId="3" sqref="E26:E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E29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2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E37" start="0" length="0">
    <dxf>
      <border>
        <top style="thin">
          <color indexed="64"/>
        </top>
      </border>
    </dxf>
  </rfmt>
  <rfmt sheetId="3" sqref="E37:E38" start="0" length="0">
    <dxf>
      <border>
        <right style="thin">
          <color indexed="64"/>
        </right>
      </border>
    </dxf>
  </rfmt>
  <rfmt sheetId="3" sqref="E38" start="0" length="0">
    <dxf>
      <border>
        <bottom style="thin">
          <color indexed="64"/>
        </bottom>
      </border>
    </dxf>
  </rfmt>
  <rfmt sheetId="3" sqref="E37:E3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E4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4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9C58771E-E078-4BC4-9B23-9FC5A0E5629B}" action="delete"/>
  <rcv guid="{9C58771E-E078-4BC4-9B23-9FC5A0E5629B}" action="add"/>
</revisions>
</file>

<file path=xl/revisions/revisionLog1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42">
    <dxf>
      <fill>
        <patternFill patternType="none">
          <bgColor auto="1"/>
        </patternFill>
      </fill>
    </dxf>
  </rfmt>
</revisions>
</file>

<file path=xl/revisions/revisionLog1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6" sId="3" odxf="1" dxf="1">
    <nc r="A34" t="inlineStr">
      <is>
        <t>TOTAL</t>
      </is>
    </nc>
    <odxf>
      <font>
        <b val="0"/>
        <sz val="11"/>
        <color theme="1"/>
        <name val="Calibri"/>
        <scheme val="minor"/>
      </font>
      <alignment horizontal="right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alignment horizontal="lef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B34" start="0" length="0">
    <dxf>
      <alignment horizontal="general" vertical="bottom" inden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3" sqref="C34" start="0" length="0">
    <dxf>
      <alignment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34" start="0" length="0">
    <dxf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34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1207" sId="3" ref="A36:XFD36" action="insertRow"/>
  <rfmt sheetId="3" sqref="C33">
    <dxf>
      <alignment horizontal="right" readingOrder="0"/>
    </dxf>
  </rfmt>
  <rfmt sheetId="3" sqref="D30:D33">
    <dxf>
      <alignment horizontal="right" readingOrder="0"/>
    </dxf>
  </rfmt>
  <rfmt sheetId="3" sqref="C19:D22">
    <dxf>
      <alignment horizontal="right" readingOrder="0"/>
    </dxf>
  </rfmt>
  <rfmt sheetId="3" sqref="C7:D7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3" sqref="C7" start="0" length="0">
    <dxf/>
  </rfmt>
  <rcc rId="1208" sId="3" odxf="1" dxf="1">
    <nc r="D7">
      <v>0</v>
    </nc>
    <odxf/>
    <ndxf/>
  </rcc>
  <rfmt sheetId="3" sqref="C33" start="0" length="0">
    <dxf>
      <font>
        <sz val="11"/>
        <color theme="1"/>
        <name val="Calibri"/>
        <scheme val="minor"/>
      </font>
      <alignment indent="1" readingOrder="0"/>
    </dxf>
  </rfmt>
  <rfmt sheetId="3" sqref="D30" start="0" length="0">
    <dxf>
      <alignment indent="1" readingOrder="0"/>
    </dxf>
  </rfmt>
  <rfmt sheetId="3" sqref="D31" start="0" length="0">
    <dxf>
      <alignment indent="1" readingOrder="0"/>
      <border outline="0">
        <top style="thin">
          <color indexed="64"/>
        </top>
      </border>
    </dxf>
  </rfmt>
  <rfmt sheetId="3" sqref="D32" start="0" length="0">
    <dxf>
      <alignment indent="1" readingOrder="0"/>
      <border outline="0">
        <top style="thin">
          <color indexed="64"/>
        </top>
      </border>
    </dxf>
  </rfmt>
  <rfmt sheetId="3" sqref="D33" start="0" length="0">
    <dxf>
      <alignment indent="1" readingOrder="0"/>
      <border outline="0">
        <top style="thin">
          <color indexed="64"/>
        </top>
      </border>
    </dxf>
  </rfmt>
</revisions>
</file>

<file path=xl/revisions/revisionLog1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8:G8">
    <dxf>
      <fill>
        <patternFill patternType="solid">
          <bgColor rgb="FFFFFF00"/>
        </patternFill>
      </fill>
    </dxf>
  </rfmt>
  <rcc rId="1209" sId="1">
    <nc r="G8" t="inlineStr">
      <is>
        <t>M:\TKA\Jelentesek_statisztikak\TKA_Eves_Jelentes_2016\Háttér\ 2016_TCA_adatok</t>
      </is>
    </nc>
  </rcc>
</revisions>
</file>

<file path=xl/revisions/revisionLog1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10" sId="1" ref="A35:XFD35" action="insertRow"/>
  <rfmt sheetId="1" sqref="A35" start="0" length="0">
    <dxf>
      <border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5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36:G36">
    <dxf>
      <fill>
        <patternFill>
          <bgColor rgb="FFFFFF00"/>
        </patternFill>
      </fill>
    </dxf>
  </rfmt>
</revisions>
</file>

<file path=xl/revisions/revisionLog1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1" sId="3">
    <oc r="B33">
      <v>2942</v>
    </oc>
    <nc r="B33">
      <v>2313</v>
    </nc>
  </rcc>
</revisions>
</file>

<file path=xl/revisions/revisionLog1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2" sId="3">
    <oc r="B32" t="inlineStr">
      <is>
        <t>164*</t>
      </is>
    </oc>
    <nc r="B32">
      <v>164</v>
    </nc>
  </rcc>
  <rcc rId="1213" sId="3">
    <oc r="C33" t="inlineStr">
      <is>
        <t>na</t>
      </is>
    </oc>
    <nc r="C33">
      <f>SUM(C30:C32)</f>
    </nc>
  </rcc>
  <rm rId="1214" sheetId="3" source="C33" destination="C34" sourceSheetId="3">
    <rfmt sheetId="3" sqref="C3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1215" sId="3">
    <nc r="D34">
      <v>70</v>
    </nc>
  </rcc>
  <rcc rId="1216" sId="3">
    <nc r="C33" t="inlineStr">
      <is>
        <t>na</t>
      </is>
    </nc>
  </rcc>
  <rfmt sheetId="3" sqref="C33">
    <dxf>
      <alignment horizontal="right" readingOrder="0"/>
    </dxf>
  </rfmt>
  <rcc rId="1217" sId="3" odxf="1" dxf="1">
    <nc r="B34">
      <f>SUM(B30:B33)</f>
    </nc>
    <ndxf>
      <alignment horizontal="right" vertical="center" indent="1" readingOrder="0"/>
      <border outline="0">
        <right style="thin">
          <color indexed="64"/>
        </right>
      </border>
    </ndxf>
  </rcc>
  <rcc rId="1218" sId="3">
    <nc r="E34">
      <f>SUM(B34:D34)</f>
    </nc>
  </rcc>
  <rcv guid="{9C58771E-E078-4BC4-9B23-9FC5A0E5629B}" action="delete"/>
  <rcv guid="{9C58771E-E078-4BC4-9B23-9FC5A0E5629B}" action="add"/>
</revisions>
</file>

<file path=xl/revisions/revisionLog1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9" sId="3">
    <nc r="B23">
      <f>SUM(B5:B22)</f>
    </nc>
  </rcc>
  <rcc rId="1220" sId="3">
    <nc r="C23">
      <f>SUM(C5:C22)</f>
    </nc>
  </rcc>
  <rcc rId="1221" sId="3">
    <nc r="D23">
      <f>SUM(D5:D22)</f>
    </nc>
  </rcc>
  <rcc rId="1222" sId="3">
    <nc r="E23">
      <v>14963</v>
    </nc>
  </rcc>
  <rcc rId="1223" sId="3">
    <nc r="E39">
      <f>SUM(B39:D39)</f>
    </nc>
  </rcc>
  <rfmt sheetId="3" sqref="E44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m rId="1224" sheetId="3" source="E43" destination="F43" sourceSheetId="3"/>
  <rfmt sheetId="3" sqref="E44" start="0" length="0">
    <dxf>
      <border>
        <left/>
        <right/>
        <top/>
        <bottom/>
      </border>
    </dxf>
  </rfmt>
  <rfmt sheetId="3" sqref="E43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4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225" sId="3">
    <nc r="E43">
      <f>SUM(B43:D43)</f>
    </nc>
  </rcc>
  <rcc rId="1226" sId="3">
    <oc r="D43" t="inlineStr">
      <is>
        <t>n.a.</t>
      </is>
    </oc>
    <nc r="D43" t="inlineStr">
      <is>
        <t>na</t>
      </is>
    </nc>
  </rcc>
  <rm rId="1227" sheetId="3" source="F43" destination="E42" sourceSheetId="3">
    <rfmt sheetId="3" sqref="E4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v guid="{9C58771E-E078-4BC4-9B23-9FC5A0E5629B}" action="delete"/>
  <rcv guid="{9C58771E-E078-4BC4-9B23-9FC5A0E5629B}" action="add"/>
</revisions>
</file>

<file path=xl/revisions/revisionLog1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28" sId="1" ref="A8:XFD8" action="deleteRow">
    <rfmt sheetId="1" xfDxf="1" sqref="A8:XFD8" start="0" length="0"/>
    <rcc rId="0" sId="1" dxf="1">
      <nc r="A8" t="inlineStr">
        <is>
          <t>Erasmus + Szakképzés
TCA</t>
        </is>
      </nc>
      <ndxf>
        <font>
          <sz val="10"/>
          <color indexed="8"/>
          <name val="Times New Roman"/>
          <scheme val="none"/>
        </font>
        <fill>
          <patternFill patternType="solid">
            <bgColor rgb="FFFFFF00"/>
          </patternFill>
        </fill>
        <alignment horizontal="left" vertical="top" wrapText="1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">
        <v>3</v>
      </nc>
      <ndxf>
        <font>
          <sz val="10"/>
          <color indexed="8"/>
          <name val="Times New Roman"/>
          <scheme val="none"/>
        </font>
        <fill>
          <patternFill patternType="solid">
            <bgColor rgb="FFFFFF00"/>
          </patternFill>
        </fill>
        <alignment horizontal="righ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">
        <v>2</v>
      </nc>
      <ndxf>
        <font>
          <sz val="10"/>
          <color indexed="8"/>
          <name val="Times New Roman"/>
          <scheme val="none"/>
        </font>
        <fill>
          <patternFill patternType="solid">
            <bgColor rgb="FFFFFF00"/>
          </patternFill>
        </fill>
        <alignment horizontal="righ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4">
      <nc r="D8">
        <v>3000</v>
      </nc>
      <ndxf>
        <font>
          <sz val="10"/>
          <color indexed="10"/>
          <name val="Times New Roman"/>
          <scheme val="none"/>
        </font>
        <numFmt numFmtId="165" formatCode="_-* #,##0.00\ [$€-1]_-;\-* #,##0.00\ [$€-1]_-;_-* &quot;-&quot;??\ [$€-1]_-;_-@_-"/>
        <fill>
          <patternFill patternType="solid">
            <bgColor rgb="FFFFFF00"/>
          </patternFill>
        </fill>
        <alignment horizontal="right" vertical="center" wrapText="1" inden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E8" start="0" length="0">
      <dxf>
        <font>
          <sz val="10"/>
          <color indexed="8"/>
          <name val="Times New Roman"/>
          <scheme val="none"/>
        </font>
        <numFmt numFmtId="165" formatCode="_-* #,##0.00\ [$€-1]_-;\-* #,##0.00\ [$€-1]_-;_-* &quot;-&quot;??\ [$€-1]_-;_-@_-"/>
        <fill>
          <patternFill patternType="solid">
            <bgColor rgb="FFFFFF00"/>
          </patternFill>
        </fill>
        <alignment horizontal="right" vertical="center" wrapText="1" inden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="1" sqref="F8" start="0" length="0">
      <dxf>
        <font>
          <sz val="10"/>
          <color indexed="10"/>
          <name val="Times New Roman"/>
          <scheme val="none"/>
        </font>
        <numFmt numFmtId="13" formatCode="0%"/>
        <fill>
          <patternFill patternType="solid">
            <bgColor rgb="FFFFFF00"/>
          </patternFill>
        </fill>
        <alignment horizontal="right" vertical="center" wrapText="1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G8" t="inlineStr">
        <is>
          <t>M:\TKA\Jelentesek_statisztikak\TKA_Eves_Jelentes_2016\Háttér\ 2016_TCA_adatok</t>
        </is>
      </nc>
      <ndxf>
        <font>
          <sz val="8"/>
          <color indexed="8"/>
          <name val="Calibri"/>
          <scheme val="none"/>
        </font>
        <fill>
          <patternFill patternType="solid">
            <bgColor rgb="FFFFFF00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8" start="0" length="0">
      <dxf>
        <numFmt numFmtId="3" formatCode="#,##0"/>
      </dxf>
    </rfmt>
  </rrc>
</revisions>
</file>

<file path=xl/revisions/revisionLog1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="1" sqref="F22" start="0" length="0">
    <dxf>
      <font>
        <sz val="10"/>
        <color auto="1"/>
        <name val="Times New Roman"/>
        <scheme val="none"/>
      </font>
      <numFmt numFmtId="13" formatCode="0%"/>
      <alignment horizontal="right" vertical="center" wrapText="1" indent="1" readingOrder="0"/>
      <border outline="0">
        <left style="thin">
          <color indexed="64"/>
        </left>
        <top style="thin">
          <color indexed="64"/>
        </top>
        <bottom style="medium">
          <color indexed="64"/>
        </bottom>
      </border>
    </dxf>
  </rfmt>
  <rfmt sheetId="1" s="1" sqref="F23" start="0" length="0">
    <dxf>
      <font>
        <b val="0"/>
        <sz val="10"/>
        <color auto="1"/>
        <name val="Times New Roman"/>
        <scheme val="none"/>
      </font>
      <alignment vertical="center" indent="1" readingOrder="0"/>
      <border outline="0">
        <top style="thin">
          <color indexed="64"/>
        </top>
      </border>
    </dxf>
  </rfmt>
  <rfmt sheetId="1" s="1" sqref="F24" start="0" length="0">
    <dxf>
      <font>
        <b val="0"/>
        <sz val="10"/>
        <color auto="1"/>
        <name val="Times New Roman"/>
        <scheme val="none"/>
      </font>
      <alignment vertical="center" indent="1" readingOrder="0"/>
      <border outline="0">
        <top style="thin">
          <color indexed="64"/>
        </top>
      </border>
    </dxf>
  </rfmt>
  <rfmt sheetId="1" s="1" sqref="F25" start="0" length="0">
    <dxf>
      <font>
        <b val="0"/>
        <sz val="10"/>
        <color auto="1"/>
        <name val="Times New Roman"/>
        <scheme val="none"/>
      </font>
      <alignment vertical="center" indent="1" readingOrder="0"/>
      <border outline="0">
        <left style="thin">
          <color indexed="64"/>
        </left>
        <top style="thin">
          <color indexed="64"/>
        </top>
      </border>
    </dxf>
  </rfmt>
  <rfmt sheetId="1" sqref="F26" start="0" length="0">
    <dxf>
      <font>
        <sz val="10"/>
        <color auto="1"/>
        <name val="Times New Roman"/>
        <scheme val="none"/>
      </font>
      <alignment horizontal="right" indent="1" readingOrder="0"/>
      <border outline="0">
        <right/>
        <top style="thin">
          <color indexed="64"/>
        </top>
      </border>
    </dxf>
  </rfmt>
  <rcc rId="1229" sId="1" odxf="1" s="1" dxf="1">
    <nc r="F27">
      <f>E27/D27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0" formatCode="General"/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font>
        <sz val="10"/>
        <color auto="1"/>
        <name val="Times New Roman"/>
        <scheme val="none"/>
      </font>
      <numFmt numFmtId="13" formatCode="0%"/>
      <alignment vertical="center" indent="1" readingOrder="0"/>
      <border outline="0">
        <bottom style="medium">
          <color indexed="64"/>
        </bottom>
      </border>
    </ndxf>
  </rcc>
  <rcc rId="1230" sId="1" odxf="1" dxf="1">
    <nc r="F28">
      <f>E28/D28</f>
    </nc>
    <odxf>
      <font>
        <sz val="10"/>
        <color indexed="10"/>
        <name val="Times New Roman"/>
        <scheme val="none"/>
      </font>
      <alignment horizontal="center" indent="0" readingOrder="0"/>
      <border outline="0">
        <bottom style="thin">
          <color indexed="64"/>
        </bottom>
      </border>
    </odxf>
    <ndxf>
      <font>
        <sz val="10"/>
        <color auto="1"/>
        <name val="Times New Roman"/>
        <scheme val="none"/>
      </font>
      <alignment horizontal="right" indent="1" readingOrder="0"/>
      <border outline="0">
        <bottom style="medium">
          <color indexed="64"/>
        </bottom>
      </border>
    </ndxf>
  </rcc>
  <rcc rId="1231" sId="1" odxf="1" dxf="1">
    <nc r="F29">
      <f>E29/D29</f>
    </nc>
    <odxf>
      <font>
        <sz val="10"/>
        <color indexed="10"/>
        <name val="Times New Roman"/>
        <scheme val="none"/>
      </font>
      <alignment horizontal="center" indent="0" readingOrder="0"/>
      <border outline="0">
        <bottom style="thin">
          <color indexed="64"/>
        </bottom>
      </border>
    </odxf>
    <ndxf>
      <font>
        <sz val="10"/>
        <color auto="1"/>
        <name val="Times New Roman"/>
        <scheme val="none"/>
      </font>
      <alignment horizontal="right" indent="1" readingOrder="0"/>
      <border outline="0">
        <bottom style="medium">
          <color indexed="64"/>
        </bottom>
      </border>
    </ndxf>
  </rcc>
  <rcc rId="1232" sId="1" odxf="1" dxf="1">
    <nc r="F30">
      <f>E30/D30</f>
    </nc>
    <odxf>
      <font>
        <sz val="10"/>
        <color indexed="10"/>
        <name val="Times New Roman"/>
        <scheme val="none"/>
      </font>
      <alignment horizontal="center" indent="0" readingOrder="0"/>
      <border outline="0">
        <bottom style="thin">
          <color indexed="64"/>
        </bottom>
      </border>
    </odxf>
    <ndxf>
      <font>
        <sz val="10"/>
        <color auto="1"/>
        <name val="Times New Roman"/>
        <scheme val="none"/>
      </font>
      <alignment horizontal="right" indent="1" readingOrder="0"/>
      <border outline="0">
        <bottom style="medium">
          <color indexed="64"/>
        </bottom>
      </border>
    </ndxf>
  </rcc>
  <rcc rId="1233" sId="1" odxf="1" s="1" dxf="1">
    <nc r="F31">
      <f>E31/D31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164" formatCode="0.0%"/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font>
        <b val="0"/>
        <sz val="10"/>
        <color auto="1"/>
        <name val="Times New Roman"/>
        <scheme val="none"/>
      </font>
      <numFmt numFmtId="13" formatCode="0%"/>
      <alignment vertical="center" indent="1" readingOrder="0"/>
      <border outline="0">
        <bottom style="medium">
          <color indexed="64"/>
        </bottom>
      </border>
    </ndxf>
  </rcc>
  <rcc rId="1234" sId="1" odxf="1" s="1" dxf="1">
    <nc r="F32">
      <f>E32/D32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164" formatCode="0.0%"/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font>
        <b val="0"/>
        <sz val="10"/>
        <color auto="1"/>
        <name val="Times New Roman"/>
        <scheme val="none"/>
      </font>
      <numFmt numFmtId="13" formatCode="0%"/>
      <alignment vertical="center" indent="1" readingOrder="0"/>
      <border outline="0">
        <bottom style="medium">
          <color indexed="64"/>
        </bottom>
      </border>
    </ndxf>
  </rcc>
  <rcc rId="1235" sId="1" odxf="1" s="1" dxf="1">
    <nc r="F33">
      <f>E33/D33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164" formatCode="0.0%"/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font>
        <sz val="10"/>
        <color auto="1"/>
        <name val="Times New Roman"/>
        <scheme val="none"/>
      </font>
      <numFmt numFmtId="13" formatCode="0%"/>
      <alignment vertical="center" indent="1" readingOrder="0"/>
      <border outline="0">
        <bottom style="medium">
          <color indexed="64"/>
        </bottom>
      </border>
    </ndxf>
  </rcc>
  <rfmt sheetId="1" sqref="F26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</revisions>
</file>

<file path=xl/revisions/revisionLog1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6" sId="1">
    <nc r="G10" t="inlineStr">
      <is>
        <t>A keret túllépésénél figyelembe vettük az előző évek tapasztalatai alapján keletkező maradványokat, valamint a várható, de még nem rögzített projektlemondásokat.</t>
      </is>
    </nc>
  </rcc>
  <rcc rId="1237" sId="1">
    <nc r="G12" t="inlineStr">
      <is>
        <t>A TCA keret elszámolási időszaka 2016.01.01 - 2017.06.30.</t>
      </is>
    </nc>
  </rcc>
  <rcv guid="{96AA9D9C-34A9-4553-9FC0-89BF9E7F9179}" action="delete"/>
  <rcv guid="{96AA9D9C-34A9-4553-9FC0-89BF9E7F9179}" action="add"/>
</revisions>
</file>

<file path=xl/revisions/revisionLog1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8" sId="1">
    <nc r="G18" t="inlineStr">
      <is>
        <t>A keret összegét 2016. ősze folyamán jelentősen megemeltük más akciókon jelentkező maradványok átcsoportosításával. A keretre 2017-ben is lehet pályázni.</t>
      </is>
    </nc>
  </rcc>
  <rcc rId="1239" sId="1">
    <nc r="G21" t="inlineStr">
      <is>
        <t>2016-ban még 181 474 euró szabad forrás volt ezen az előirányzaton, ennek terhére egy pályázat érkezett be, a maradványt átcsoportosítottuk 2017 elején Szakmai Látogatások sorra.</t>
      </is>
    </nc>
  </rcc>
  <rcv guid="{CA883902-AD46-4900-BCA5-728338DACED1}" action="delete"/>
  <rcv guid="{CA883902-AD46-4900-BCA5-728338DACED1}" action="add"/>
</revisions>
</file>

<file path=xl/revisions/revisionLog1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0" sId="1">
    <nc r="G32" t="inlineStr">
      <is>
        <t>A költségvetési tervezésnél eredetileg 65 millió forinttal számoltunk (2015-ös Balassi Intézet adat), a valós pályázati adatok ismeretében a költségvetés lehetőséget adott az eredeti tervszám megemelésére.</t>
      </is>
    </nc>
  </rcc>
  <rcc rId="1241" sId="1">
    <nc r="G31" t="inlineStr">
      <is>
        <t>A költségvetési tervezésnél eredetileg 6,8 millió forinttal számoltunk (2015-ös Balassi Intézet adat), a valós pályázati adatok ismeretében a költségvetés lehetőséget adott az eredeti tervszám megemelésére.</t>
      </is>
    </nc>
  </rcc>
  <rcc rId="1242" sId="1">
    <nc r="G30" t="inlineStr">
      <is>
        <t>A költségvetési tervezésnél eredetileg 30 millió forinttal számoltunk, a (2015-ös Balassi Intézet adat) valós pályázati adatok ismeretében a költségvetés lehetőséget adott az eredeti tervszám megemelésére.</t>
      </is>
    </nc>
  </rcc>
  <rcc rId="1243" sId="1">
    <oc r="G28" t="inlineStr">
      <is>
        <t>*ki- és beutazó hallgatók és oktatók/kutatók együttesen a beutazó nyári egyetem kivételével.</t>
      </is>
    </oc>
    <nc r="G28" t="inlineStr">
      <is>
        <t>*ki- és beutazó hallgatók és oktatók/kutatók együttesen a beutazó nyári egyetem kivételével. A forrás nem állt rendelkezésre az év folyamán, a pályázók száma is elmaradt a várakozásoktól a bizonytalanság miatt, így az eredetileg tervezett összegeket részben más pályázat (MÁEÖ) javára csoportosítottuk át, részben maradványként áthoztuk 2017-re, mert ugyanaz a támogatási szerződés a forrása az alábbi 4 sornak is.</t>
      </is>
    </nc>
  </rcc>
  <rcv guid="{CA883902-AD46-4900-BCA5-728338DACED1}" action="delete"/>
  <rcv guid="{CA883902-AD46-4900-BCA5-728338DACED1}" action="add"/>
</revisions>
</file>

<file path=xl/revisions/revisionLog1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C58771E-E078-4BC4-9B23-9FC5A0E5629B}" action="delete"/>
  <rcv guid="{9C58771E-E078-4BC4-9B23-9FC5A0E5629B}" action="add"/>
</revisions>
</file>

<file path=xl/revisions/revisionLog1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5" start="0" length="0">
    <dxf>
      <font>
        <sz val="8"/>
        <color indexed="8"/>
        <name val="Calibri"/>
        <scheme val="none"/>
      </font>
    </dxf>
  </rfmt>
  <rfmt sheetId="1" sqref="F17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G27" start="0" length="0">
    <dxf>
      <font>
        <sz val="8"/>
        <color indexed="8"/>
        <name val="Times New Roman"/>
        <scheme val="none"/>
      </font>
      <alignment horizontal="general" readingOrder="0"/>
      <border outline="0">
        <left style="thin">
          <color indexed="64"/>
        </left>
      </border>
    </dxf>
  </rfmt>
  <rfmt sheetId="1" sqref="G28" start="0" length="0">
    <dxf>
      <font>
        <sz val="8"/>
        <color indexed="8"/>
        <name val="Times New Roman"/>
        <scheme val="none"/>
      </font>
      <alignment horizontal="general" readingOrder="0"/>
      <border outline="0">
        <left style="thin">
          <color indexed="64"/>
        </left>
      </border>
    </dxf>
  </rfmt>
  <rfmt sheetId="1" sqref="G29" start="0" length="0">
    <dxf>
      <font>
        <sz val="8"/>
        <color indexed="8"/>
        <name val="Times New Roman"/>
        <scheme val="none"/>
      </font>
      <alignment horizontal="general" readingOrder="0"/>
      <border outline="0">
        <left style="thin">
          <color indexed="64"/>
        </left>
      </border>
    </dxf>
  </rfmt>
  <rfmt sheetId="1" sqref="G30" start="0" length="0">
    <dxf>
      <font>
        <sz val="8"/>
        <color indexed="8"/>
        <name val="Times New Roman"/>
        <scheme val="none"/>
      </font>
      <alignment horizontal="general" readingOrder="0"/>
      <border outline="0">
        <left style="thin">
          <color indexed="64"/>
        </left>
      </border>
    </dxf>
  </rfmt>
  <rfmt sheetId="1" sqref="G31" start="0" length="0">
    <dxf>
      <font>
        <sz val="8"/>
        <color indexed="8"/>
        <name val="Times New Roman"/>
        <scheme val="none"/>
      </font>
      <alignment horizontal="general" readingOrder="0"/>
      <border outline="0">
        <left style="thin">
          <color indexed="64"/>
        </left>
      </border>
    </dxf>
  </rfmt>
  <rfmt sheetId="1" sqref="G32" start="0" length="0">
    <dxf>
      <font>
        <sz val="8"/>
        <color indexed="8"/>
        <name val="Times New Roman"/>
        <scheme val="none"/>
      </font>
      <alignment horizontal="general" readingOrder="0"/>
      <border outline="0">
        <left style="thin">
          <color indexed="64"/>
        </left>
      </border>
    </dxf>
  </rfmt>
  <rfmt sheetId="1" sqref="G33" start="0" length="0">
    <dxf>
      <font>
        <sz val="8"/>
        <color indexed="8"/>
        <name val="Times New Roman"/>
        <scheme val="none"/>
      </font>
      <alignment horizontal="general" readingOrder="0"/>
      <border outline="0">
        <left style="thin">
          <color indexed="64"/>
        </left>
      </border>
    </dxf>
  </rfmt>
  <rfmt sheetId="1" sqref="F27" start="0" length="0">
    <dxf>
      <border>
        <top style="thin">
          <color indexed="64"/>
        </top>
      </border>
    </dxf>
  </rfmt>
  <rfmt sheetId="1" sqref="F27:F34" start="0" length="0">
    <dxf>
      <border>
        <right style="thin">
          <color indexed="64"/>
        </right>
      </border>
    </dxf>
  </rfmt>
  <rfmt sheetId="1" sqref="F26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F27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3" start="0" length="0">
    <dxf>
      <border>
        <bottom style="thin">
          <color indexed="64"/>
        </bottom>
      </border>
    </dxf>
  </rfmt>
  <rfmt sheetId="1" sqref="F3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0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2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26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B3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C3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D3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E3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G39" start="0" length="0">
    <dxf>
      <border>
        <left/>
        <right/>
        <top/>
        <bottom style="medium">
          <color indexed="64"/>
        </bottom>
      </border>
    </dxf>
  </rfmt>
  <rfmt sheetId="1" sqref="G35" start="0" length="0">
    <dxf>
      <font>
        <sz val="8"/>
        <color indexed="8"/>
        <name val="Times New Roman"/>
        <scheme val="none"/>
      </font>
      <fill>
        <patternFill patternType="none">
          <bgColor indexed="65"/>
        </patternFill>
      </fill>
      <alignment horizontal="general" readingOrder="0"/>
      <border outline="0">
        <left/>
      </border>
    </dxf>
  </rfmt>
  <rfmt sheetId="1" sqref="A35:F35">
    <dxf>
      <fill>
        <patternFill patternType="none">
          <bgColor auto="1"/>
        </patternFill>
      </fill>
    </dxf>
  </rfmt>
  <rfmt sheetId="1" sqref="F3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F35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</rfmt>
  <rfmt sheetId="1" sqref="F35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</rfmt>
  <rfmt sheetId="1" sqref="F35" start="0" length="0">
    <dxf>
      <border>
        <left/>
        <right/>
        <top/>
        <bottom/>
      </border>
    </dxf>
  </rfmt>
  <rfmt sheetId="1" sqref="F34" start="0" length="0">
    <dxf>
      <font>
        <sz val="10"/>
        <color indexed="8"/>
        <name val="Times New Roman"/>
        <scheme val="none"/>
      </font>
      <numFmt numFmtId="166" formatCode="_-* #,##0\ _F_t_-;\-* #,##0\ _F_t_-;_-* &quot;-&quot;??\ _F_t_-;_-@_-"/>
      <alignment wrapText="0" readingOrder="0"/>
      <border outline="0">
        <top style="thin">
          <color indexed="64"/>
        </top>
        <bottom style="thin">
          <color indexed="64"/>
        </bottom>
      </border>
    </dxf>
  </rfmt>
  <rfmt sheetId="1" sqref="F3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F35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</rfmt>
  <rfmt sheetId="1" sqref="E3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F3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G35:H35" start="0" length="0">
    <dxf>
      <border>
        <top style="thin">
          <color indexed="64"/>
        </top>
      </border>
    </dxf>
  </rfmt>
  <rfmt sheetId="1" sqref="H35" start="0" length="0">
    <dxf>
      <border>
        <right style="thin">
          <color indexed="64"/>
        </right>
      </border>
    </dxf>
  </rfmt>
  <rfmt sheetId="1" sqref="G35:H35" start="0" length="0">
    <dxf>
      <border>
        <bottom style="thin">
          <color indexed="64"/>
        </bottom>
      </border>
    </dxf>
  </rfmt>
  <rfmt sheetId="1" sqref="I35" start="0" length="0">
    <dxf>
      <border>
        <left style="thin">
          <color indexed="64"/>
        </left>
        <right style="thin">
          <color indexed="64"/>
        </right>
        <top/>
        <bottom/>
      </border>
    </dxf>
  </rfmt>
  <rfmt sheetId="1" sqref="G39" start="0" length="0">
    <dxf>
      <border>
        <left/>
        <right/>
        <top/>
        <bottom/>
      </border>
    </dxf>
  </rfmt>
  <rcc rId="1244" sId="1">
    <oc r="G33" t="inlineStr">
      <is>
        <t>CM keretösszeg 2016-ra: a teljes költségvetési összeg 1/6-a (2016-2021-ig terjedő időszakra összesen: 7 174 000 eFt</t>
      </is>
    </oc>
    <nc r="G33" t="inlineStr">
      <is>
        <t>CM keretösszeg 2016-ra: a teljes költségvetési összeg 1/6-a (2016-2021-ig terjedő időszakra összesen: 7 174 000 eFt)</t>
      </is>
    </nc>
  </rcc>
  <rfmt sheetId="1" sqref="F27:F33">
    <dxf>
      <alignment vertical="bottom" readingOrder="0"/>
    </dxf>
  </rfmt>
  <rrc rId="1245" sId="1" ref="A17:XFD17" action="insertRow"/>
  <rfmt sheetId="1" sqref="A16" start="0" length="0">
    <dxf>
      <border>
        <left style="thin">
          <color indexed="64"/>
        </left>
      </border>
    </dxf>
  </rfmt>
  <rfmt sheetId="1" sqref="A16:E16" start="0" length="0">
    <dxf>
      <border>
        <bottom style="thin">
          <color indexed="64"/>
        </bottom>
      </border>
    </dxf>
  </rfmt>
  <rfmt sheetId="1" sqref="A16:E16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A17" start="0" length="0">
    <dxf>
      <border>
        <left/>
      </border>
    </dxf>
  </rfmt>
  <rfmt sheetId="1" sqref="A17:E17" start="0" length="0">
    <dxf>
      <border>
        <top/>
      </border>
    </dxf>
  </rfmt>
  <rfmt sheetId="1" sqref="A17:E17" start="0" length="0">
    <dxf>
      <border>
        <bottom/>
      </border>
    </dxf>
  </rfmt>
  <rfmt sheetId="1" sqref="A17:E17">
    <dxf>
      <border>
        <left/>
        <right/>
        <vertical/>
      </border>
    </dxf>
  </rfmt>
  <rfmt sheetId="1" sqref="A18:F18" start="0" length="0">
    <dxf>
      <border>
        <top style="medium">
          <color indexed="64"/>
        </top>
      </border>
    </dxf>
  </rfmt>
  <rfmt sheetId="1" sqref="F18:F22" start="0" length="0">
    <dxf>
      <border>
        <right style="medium">
          <color indexed="64"/>
        </right>
      </border>
    </dxf>
  </rfmt>
  <rfmt sheetId="1" sqref="A4:A16" start="0" length="0">
    <dxf>
      <border>
        <left style="medium">
          <color indexed="64"/>
        </left>
      </border>
    </dxf>
  </rfmt>
  <rfmt sheetId="1" sqref="F4:F16" start="0" length="0">
    <dxf>
      <border>
        <right style="medium">
          <color indexed="64"/>
        </right>
      </border>
    </dxf>
  </rfmt>
  <rfmt sheetId="1" sqref="A16:F16" start="0" length="0">
    <dxf>
      <border>
        <bottom style="medium">
          <color indexed="64"/>
        </bottom>
      </border>
    </dxf>
  </rfmt>
  <rfmt sheetId="1" sqref="D4:F16" start="0" length="2147483647">
    <dxf>
      <font>
        <color auto="1"/>
      </font>
    </dxf>
  </rfmt>
  <rfmt sheetId="1" sqref="D4">
    <dxf>
      <numFmt numFmtId="7" formatCode="#,##0.00\ _F_t;\-#,##0.00\ _F_t"/>
    </dxf>
  </rfmt>
  <rfmt sheetId="1" sqref="D4:E16">
    <dxf>
      <numFmt numFmtId="168" formatCode="#,##0.00\ _F_t"/>
    </dxf>
  </rfmt>
  <rfmt sheetId="1" sqref="D17">
    <dxf>
      <numFmt numFmtId="7" formatCode="#,##0.00\ _F_t;\-#,##0.00\ _F_t"/>
    </dxf>
  </rfmt>
  <rfmt sheetId="1" sqref="H5" start="0" length="0">
    <dxf>
      <numFmt numFmtId="4" formatCode="#,##0.00"/>
    </dxf>
  </rfmt>
  <rfmt sheetId="1" sqref="H6" start="0" length="0">
    <dxf>
      <numFmt numFmtId="4" formatCode="#,##0.00"/>
    </dxf>
  </rfmt>
  <rcc rId="1246" sId="1">
    <nc r="D3">
      <f>SUM(D4:D16)</f>
    </nc>
  </rcc>
  <rfmt sheetId="1" sqref="D5" start="0" length="0">
    <dxf>
      <border outline="0">
        <top style="medium">
          <color indexed="64"/>
        </top>
      </border>
    </dxf>
  </rfmt>
  <rfmt sheetId="1" sqref="D6" start="0" length="0">
    <dxf>
      <border outline="0">
        <top style="medium">
          <color indexed="64"/>
        </top>
      </border>
    </dxf>
  </rfmt>
  <rfmt sheetId="1" sqref="D7" start="0" length="0">
    <dxf>
      <border outline="0">
        <top style="medium">
          <color indexed="64"/>
        </top>
      </border>
    </dxf>
  </rfmt>
  <rfmt sheetId="1" sqref="D8" start="0" length="0">
    <dxf>
      <border outline="0">
        <top style="medium">
          <color indexed="64"/>
        </top>
      </border>
    </dxf>
  </rfmt>
  <rfmt sheetId="1" sqref="D9" start="0" length="0">
    <dxf>
      <border outline="0">
        <top style="medium">
          <color indexed="64"/>
        </top>
      </border>
    </dxf>
  </rfmt>
  <rfmt sheetId="1" sqref="D10" start="0" length="0">
    <dxf>
      <border outline="0">
        <top style="medium">
          <color indexed="64"/>
        </top>
      </border>
    </dxf>
  </rfmt>
  <rfmt sheetId="1" sqref="D11" start="0" length="0">
    <dxf>
      <border outline="0">
        <top style="medium">
          <color indexed="64"/>
        </top>
      </border>
    </dxf>
  </rfmt>
  <rfmt sheetId="1" sqref="D12" start="0" length="0">
    <dxf>
      <border outline="0">
        <top style="medium">
          <color indexed="64"/>
        </top>
      </border>
    </dxf>
  </rfmt>
  <rfmt sheetId="1" sqref="D13" start="0" length="0">
    <dxf>
      <border outline="0">
        <top style="medium">
          <color indexed="64"/>
        </top>
      </border>
    </dxf>
  </rfmt>
  <rfmt sheetId="1" sqref="D14" start="0" length="0">
    <dxf>
      <border outline="0">
        <top style="medium">
          <color indexed="64"/>
        </top>
      </border>
    </dxf>
  </rfmt>
  <rfmt sheetId="1" sqref="D15" start="0" length="0">
    <dxf>
      <border outline="0">
        <top style="medium">
          <color indexed="64"/>
        </top>
      </border>
    </dxf>
  </rfmt>
  <rfmt sheetId="1" sqref="D16" start="0" length="0">
    <dxf>
      <border outline="0">
        <top style="medium">
          <color indexed="64"/>
        </top>
        <bottom style="thin">
          <color indexed="64"/>
        </bottom>
      </border>
    </dxf>
  </rfmt>
  <rfmt sheetId="1" sqref="D4" start="0" length="0">
    <dxf>
      <border>
        <top style="thin">
          <color indexed="64"/>
        </top>
      </border>
    </dxf>
  </rfmt>
  <rfmt sheetId="1" sqref="D4:D16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fmt sheetId="1" sqref="D4:D16" start="0" length="0">
    <dxf>
      <border>
        <left style="medium">
          <color indexed="64"/>
        </left>
      </border>
    </dxf>
  </rfmt>
  <rfmt sheetId="1" sqref="D4" start="0" length="0">
    <dxf>
      <border>
        <top style="medium">
          <color indexed="64"/>
        </top>
      </border>
    </dxf>
  </rfmt>
  <rfmt sheetId="1" sqref="D4:D16" start="0" length="0">
    <dxf>
      <border>
        <right style="medium">
          <color indexed="64"/>
        </right>
      </border>
    </dxf>
  </rfmt>
  <rfmt sheetId="1" sqref="D16" start="0" length="0">
    <dxf>
      <border>
        <bottom style="medium">
          <color indexed="64"/>
        </bottom>
      </border>
    </dxf>
  </rfmt>
  <rcc rId="1247" sId="1" numFmtId="4">
    <oc r="D6" t="inlineStr">
      <is>
        <t>6 141 515,00 €</t>
      </is>
    </oc>
    <nc r="D6">
      <v>6141515</v>
    </nc>
  </rcc>
  <rm rId="1248" sheetId="1" source="E6" destination="H6" sourceSheetId="1">
    <rfmt sheetId="1" sqref="H6" start="0" length="0">
      <dxf>
        <numFmt numFmtId="4" formatCode="#,##0.00"/>
      </dxf>
    </rfmt>
  </rm>
  <rfmt sheetId="1" sqref="E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249" sId="1" odxf="1" dxf="1" numFmtId="4">
    <nc r="E6">
      <v>6139059</v>
    </nc>
    <ndxf>
      <font>
        <sz val="10"/>
        <color auto="1"/>
        <name val="Times New Roman"/>
        <scheme val="none"/>
      </font>
      <numFmt numFmtId="168" formatCode="#,##0.00\ _F_t"/>
      <alignment horizontal="right" vertical="center" wrapText="1" indent="1" readingOrder="0"/>
      <border outline="0">
        <left/>
      </border>
    </ndxf>
  </rcc>
  <rfmt sheetId="1" sqref="D4:D16" start="0" length="0">
    <dxf>
      <border>
        <left style="thin">
          <color indexed="64"/>
        </left>
      </border>
    </dxf>
  </rfmt>
  <rfmt sheetId="1" sqref="D4:E4" start="0" length="0">
    <dxf>
      <border>
        <top style="thin">
          <color indexed="64"/>
        </top>
      </border>
    </dxf>
  </rfmt>
  <rfmt sheetId="1" sqref="D16:E16" start="0" length="0">
    <dxf>
      <border>
        <bottom style="thin">
          <color indexed="64"/>
        </bottom>
      </border>
    </dxf>
  </rfmt>
  <rfmt sheetId="1" sqref="D4:E16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fmt sheetId="1" sqref="F3" start="0" length="0">
    <dxf>
      <border>
        <right style="medium">
          <color indexed="64"/>
        </right>
      </border>
    </dxf>
  </rfmt>
  <rfmt sheetId="1" sqref="A3:F3" start="0" length="0">
    <dxf>
      <border>
        <bottom style="medium">
          <color indexed="64"/>
        </bottom>
      </border>
    </dxf>
  </rfmt>
  <rfmt sheetId="1" sqref="A16:F16" start="0" length="0">
    <dxf>
      <border>
        <bottom style="medium">
          <color indexed="64"/>
        </bottom>
      </border>
    </dxf>
  </rfmt>
  <rfmt sheetId="1" sqref="D3">
    <dxf>
      <numFmt numFmtId="4" formatCode="#,##0.00"/>
    </dxf>
  </rfmt>
  <rcc rId="1250" sId="1">
    <nc r="E3">
      <f>SUM(E4:E16)</f>
    </nc>
  </rcc>
  <rfmt sheetId="1" sqref="E3">
    <dxf>
      <numFmt numFmtId="4" formatCode="#,##0.00"/>
    </dxf>
  </rfmt>
  <rcc rId="1251" sId="1">
    <oc r="H6" t="inlineStr">
      <is>
        <t xml:space="preserve">6 139 059,00 € </t>
      </is>
    </oc>
    <nc r="H6"/>
  </rcc>
  <rfmt sheetId="1" sqref="H6" start="0" length="0">
    <dxf>
      <border>
        <left/>
        <right/>
        <top/>
        <bottom/>
      </border>
    </dxf>
  </rfmt>
  <rfmt sheetId="1" sqref="G6" start="0" length="0">
    <dxf>
      <border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18:F18">
    <dxf>
      <alignment vertical="bottom" indent="0" readingOrder="0"/>
    </dxf>
  </rfmt>
  <rfmt sheetId="1" sqref="D18:E22">
    <dxf>
      <numFmt numFmtId="4" formatCode="#,##0.00"/>
    </dxf>
  </rfmt>
  <rfmt sheetId="1" sqref="D20" start="0" length="0">
    <dxf>
      <font>
        <sz val="10"/>
        <color auto="1"/>
        <name val="Times New Roman"/>
        <scheme val="none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8:E34">
    <dxf>
      <numFmt numFmtId="176" formatCode="#,##0.00_ ;\-#,##0.00\ "/>
    </dxf>
  </rfmt>
  <rfmt sheetId="1" sqref="E36">
    <dxf>
      <numFmt numFmtId="176" formatCode="#,##0.00_ ;\-#,##0.00\ "/>
    </dxf>
  </rfmt>
  <rfmt sheetId="1" sqref="H36" start="0" length="0">
    <dxf>
      <border>
        <left/>
      </border>
    </dxf>
  </rfmt>
  <rfmt sheetId="1" sqref="H36:K36" start="0" length="0">
    <dxf>
      <border>
        <top/>
      </border>
    </dxf>
  </rfmt>
  <rfmt sheetId="1" sqref="H36:K36" start="0" length="0">
    <dxf>
      <border>
        <bottom/>
      </border>
    </dxf>
  </rfmt>
  <rfmt sheetId="1" sqref="H36:K36">
    <dxf>
      <border>
        <left/>
        <right/>
        <vertical/>
      </border>
    </dxf>
  </rfmt>
  <rfmt sheetId="1" sqref="G3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52" sId="1">
    <nc r="G5" t="inlineStr">
      <is>
        <t>Az iskolák, óvodák stratégiai partnerségek pályázattípus esetén néhány intézmény visszalépése után keletkezett maradvány, mely átcsoportosítása folyamatban van a szakképzési stratégiai partnerségek, illetve mobilitási projektek támogatására.</t>
      </is>
    </nc>
  </rcc>
  <rcv guid="{9C58771E-E078-4BC4-9B23-9FC5A0E5629B}" action="delete"/>
  <rcv guid="{9C58771E-E078-4BC4-9B23-9FC5A0E5629B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:C2" start="0" length="0">
    <dxf>
      <border>
        <top/>
      </border>
    </dxf>
  </rfmt>
  <rfmt sheetId="1" sqref="C2" start="0" length="0">
    <dxf>
      <border>
        <right/>
      </border>
    </dxf>
  </rfmt>
  <rfmt sheetId="1" sqref="A2:C2" start="0" length="0">
    <dxf>
      <border>
        <bottom/>
      </border>
    </dxf>
  </rfmt>
  <rfmt sheetId="1" sqref="F2" start="0" length="0">
    <dxf>
      <border>
        <left/>
      </border>
    </dxf>
  </rfmt>
  <rfmt sheetId="1" sqref="F2:G2" start="0" length="0">
    <dxf>
      <border>
        <top/>
      </border>
    </dxf>
  </rfmt>
  <rfmt sheetId="1" sqref="G2" start="0" length="0">
    <dxf>
      <border>
        <right/>
      </border>
    </dxf>
  </rfmt>
  <rfmt sheetId="1" sqref="F2:G2" start="0" length="0">
    <dxf>
      <border>
        <bottom/>
      </border>
    </dxf>
  </rfmt>
  <rfmt sheetId="1" sqref="A3:F3" start="0" length="0">
    <dxf>
      <border>
        <top style="medium">
          <color indexed="64"/>
        </top>
      </border>
    </dxf>
  </rfmt>
  <rfmt sheetId="1" sqref="A1:G1" start="0" length="0">
    <dxf>
      <border>
        <top style="medium">
          <color indexed="64"/>
        </top>
      </border>
    </dxf>
  </rfmt>
  <rfmt sheetId="1" sqref="G1" start="0" length="0">
    <dxf>
      <border>
        <right style="medium">
          <color indexed="64"/>
        </right>
      </border>
    </dxf>
  </rfmt>
  <rfmt sheetId="1" sqref="A1:G1" start="0" length="0">
    <dxf>
      <border>
        <bottom style="medium">
          <color indexed="64"/>
        </bottom>
      </border>
    </dxf>
  </rfmt>
  <rfmt sheetId="1" sqref="D2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1" sqref="E2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1" sqref="G3" start="0" length="0">
    <dxf>
      <border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53" sId="1">
    <oc r="A3" t="inlineStr">
      <is>
        <t>Erasmus + ∑
2016-os támogatási keret</t>
      </is>
    </oc>
    <nc r="A3" t="inlineStr">
      <is>
        <t>Erasmus + ∑
2016-os támogatási keret (EUR)</t>
      </is>
    </nc>
  </rcc>
  <rrc rId="1254" sId="1" ref="A2:XFD2" action="deleteRow">
    <rfmt sheetId="1" xfDxf="1" sqref="A2:XFD2" start="0" length="0"/>
    <rfmt sheetId="1" sqref="A2" start="0" length="0">
      <dxf>
        <alignment horizontal="left" vertical="top" readingOrder="0"/>
      </dxf>
    </rfmt>
    <rfmt sheetId="1" sqref="B2" start="0" length="0">
      <dxf>
        <font>
          <b/>
          <sz val="10"/>
          <color indexed="8"/>
          <name val="Times New Roman"/>
          <scheme val="none"/>
        </font>
        <alignment horizontal="center" vertical="top" wrapText="1" readingOrder="0"/>
      </dxf>
    </rfmt>
    <rfmt sheetId="1" sqref="C2" start="0" length="0">
      <dxf>
        <font>
          <b/>
          <sz val="10"/>
          <color indexed="8"/>
          <name val="Times New Roman"/>
          <scheme val="none"/>
        </font>
        <alignment horizontal="center" vertical="top" wrapText="1" readingOrder="0"/>
      </dxf>
    </rfmt>
    <rcc rId="0" sId="1" dxf="1">
      <nc r="D2" t="inlineStr">
        <is>
          <t>EUR</t>
        </is>
      </nc>
      <ndxf>
        <font>
          <b/>
          <sz val="10"/>
          <color indexed="8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E2" t="inlineStr">
        <is>
          <t>EUR</t>
        </is>
      </nc>
      <ndxf>
        <font>
          <b/>
          <sz val="10"/>
          <color indexed="8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F2" start="0" length="0">
      <dxf>
        <font>
          <b/>
          <sz val="10"/>
          <color indexed="8"/>
          <name val="Times New Roman"/>
          <scheme val="none"/>
        </font>
        <alignment horizontal="center" vertical="top" wrapText="1" readingOrder="0"/>
      </dxf>
    </rfmt>
    <rfmt sheetId="1" sqref="G2" start="0" length="0">
      <dxf>
        <font>
          <sz val="10"/>
          <color indexed="8"/>
          <name val="Times New Roman"/>
          <scheme val="none"/>
        </font>
        <alignment horizontal="center" vertical="top" wrapText="1" readingOrder="0"/>
      </dxf>
    </rfmt>
  </rrc>
  <rcc rId="1255" sId="1">
    <oc r="A17" t="inlineStr">
      <is>
        <t>EGT Alap ∑
2016-os támogatási keret</t>
      </is>
    </oc>
    <nc r="A17" t="inlineStr">
      <is>
        <t>EGT Alap ∑
2016-os támogatási keret (EUR)</t>
      </is>
    </nc>
  </rcc>
  <rrc rId="1256" sId="1" ref="A24:XFD24" action="deleteRow">
    <rfmt sheetId="1" xfDxf="1" sqref="A24:XFD24" start="0" length="0">
      <dxf>
        <font>
          <b/>
        </font>
      </dxf>
    </rfmt>
    <rcc rId="0" sId="1" dxf="1">
      <nc r="A24" t="inlineStr">
        <is>
          <t>ACES</t>
        </is>
      </nc>
      <ndxf>
        <font>
          <sz val="10"/>
          <color indexed="8"/>
          <name val="Times New Roman"/>
          <scheme val="none"/>
        </font>
        <alignment horizontal="left" vertical="top" wrapText="1" readingOrder="0"/>
        <border outline="0">
          <left style="medium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B24" start="0" length="0">
      <dxf>
        <font>
          <sz val="10"/>
          <color indexed="8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1" sqref="C24" start="0" length="0">
      <dxf>
        <font>
          <sz val="10"/>
          <color indexed="8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1" sqref="D24" start="0" length="0">
      <dxf>
        <font>
          <sz val="10"/>
          <color auto="1"/>
          <name val="Times New Roman"/>
          <scheme val="none"/>
        </font>
        <numFmt numFmtId="3" formatCode="#,##0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1" sqref="E24" start="0" length="0">
      <dxf>
        <font>
          <sz val="10"/>
          <color auto="1"/>
          <name val="Times New Roman"/>
          <scheme val="none"/>
        </font>
        <numFmt numFmtId="3" formatCode="#,##0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1" s="1" sqref="F24" start="0" length="0">
      <dxf>
        <font>
          <b val="0"/>
          <sz val="10"/>
          <color auto="1"/>
          <name val="Times New Roman"/>
          <scheme val="none"/>
        </font>
        <numFmt numFmtId="13" formatCode="0%"/>
        <alignment horizontal="right" vertical="center" wrapText="1" indent="1" readingOrder="0"/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dxf>
    </rfmt>
    <rfmt sheetId="1" sqref="G24" start="0" length="0">
      <dxf>
        <font>
          <sz val="8"/>
          <color indexed="8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4" start="0" length="0">
      <dxf>
        <numFmt numFmtId="3" formatCode="#,##0"/>
      </dxf>
    </rfmt>
  </rrc>
  <rrc rId="1257" sId="1" ref="A23:XFD23" action="deleteRow">
    <rfmt sheetId="1" xfDxf="1" sqref="A23:XFD23" start="0" length="0">
      <dxf>
        <font>
          <b/>
        </font>
      </dxf>
    </rfmt>
    <rcc rId="0" sId="1" dxf="1">
      <nc r="A23" t="inlineStr">
        <is>
          <t>Pestalozzi</t>
        </is>
      </nc>
      <ndxf>
        <font>
          <sz val="10"/>
          <color indexed="8"/>
          <name val="Times New Roman"/>
          <scheme val="none"/>
        </font>
        <alignment horizontal="left" vertical="top" wrapText="1" readingOrder="0"/>
        <border outline="0">
          <left style="medium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B23">
        <v>17</v>
      </nc>
      <ndxf>
        <font>
          <sz val="10"/>
          <color indexed="8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C23">
        <v>9</v>
      </nc>
      <ndxf>
        <font>
          <sz val="10"/>
          <color indexed="8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D23" start="0" length="0">
      <dxf>
        <font>
          <sz val="10"/>
          <color auto="1"/>
          <name val="Times New Roman"/>
          <scheme val="none"/>
        </font>
        <numFmt numFmtId="3" formatCode="#,##0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1" sqref="E23" start="0" length="0">
      <dxf>
        <font>
          <sz val="10"/>
          <color auto="1"/>
          <name val="Times New Roman"/>
          <scheme val="none"/>
        </font>
        <numFmt numFmtId="3" formatCode="#,##0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1" s="1" sqref="F23" start="0" length="0">
      <dxf>
        <font>
          <b val="0"/>
          <sz val="10"/>
          <color auto="1"/>
          <name val="Times New Roman"/>
          <scheme val="none"/>
        </font>
        <numFmt numFmtId="13" formatCode="0%"/>
        <alignment horizontal="right" vertical="center" wrapText="1" indent="1" readingOrder="0"/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dxf>
    </rfmt>
    <rfmt sheetId="1" sqref="G23" start="0" length="0">
      <dxf>
        <font>
          <sz val="8"/>
          <color indexed="8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3" start="0" length="0">
      <dxf>
        <numFmt numFmtId="3" formatCode="#,##0"/>
      </dxf>
    </rfmt>
  </rrc>
  <rrc rId="1258" sId="1" ref="A23:XFD23" action="deleteRow">
    <rfmt sheetId="1" xfDxf="1" sqref="A23:XFD23" start="0" length="0">
      <dxf>
        <font>
          <b/>
        </font>
      </dxf>
    </rfmt>
    <rfmt sheetId="1" sqref="A23" start="0" length="0">
      <dxf>
        <border outline="0">
          <top style="medium">
            <color indexed="64"/>
          </top>
          <bottom style="medium">
            <color indexed="64"/>
          </bottom>
        </border>
      </dxf>
    </rfmt>
    <rfmt sheetId="1" sqref="B23" start="0" length="0">
      <dxf>
        <font>
          <sz val="10"/>
          <color indexed="8"/>
          <name val="Times New Roman"/>
          <scheme val="none"/>
        </font>
        <alignment horizontal="right" vertical="top" wrapText="1" readingOrder="0"/>
        <border outline="0">
          <top style="medium">
            <color indexed="64"/>
          </top>
          <bottom style="medium">
            <color indexed="64"/>
          </bottom>
        </border>
      </dxf>
    </rfmt>
    <rfmt sheetId="1" sqref="C23" start="0" length="0">
      <dxf>
        <font>
          <sz val="10"/>
          <color indexed="8"/>
          <name val="Times New Roman"/>
          <scheme val="none"/>
        </font>
        <alignment horizontal="right" vertical="top" wrapText="1" readingOrder="0"/>
        <border outline="0">
          <top style="medium">
            <color indexed="64"/>
          </top>
          <bottom style="medium">
            <color indexed="64"/>
          </bottom>
        </border>
      </dxf>
    </rfmt>
    <rfmt sheetId="1" sqref="D23" start="0" length="0">
      <dxf>
        <font>
          <sz val="10"/>
          <color indexed="8"/>
          <name val="Times New Roman"/>
          <scheme val="none"/>
        </font>
        <numFmt numFmtId="3" formatCode="#,##0"/>
        <alignment horizontal="right" vertical="top" wrapText="1" readingOrder="0"/>
        <border outline="0">
          <top style="medium">
            <color indexed="64"/>
          </top>
          <bottom style="medium">
            <color indexed="64"/>
          </bottom>
        </border>
      </dxf>
    </rfmt>
    <rfmt sheetId="1" sqref="E23" start="0" length="0">
      <dxf>
        <font>
          <sz val="10"/>
          <color indexed="8"/>
          <name val="Times New Roman"/>
          <scheme val="none"/>
        </font>
        <numFmt numFmtId="3" formatCode="#,##0"/>
        <alignment horizontal="right" vertical="top" wrapText="1" readingOrder="0"/>
        <border outline="0">
          <top style="medium">
            <color indexed="64"/>
          </top>
          <bottom style="medium">
            <color indexed="64"/>
          </bottom>
        </border>
      </dxf>
    </rfmt>
    <rfmt sheetId="1" s="1" sqref="F23" start="0" length="0">
      <dxf>
        <font>
          <b val="0"/>
          <sz val="10"/>
          <color auto="1"/>
          <name val="Times New Roman"/>
          <scheme val="none"/>
        </font>
        <numFmt numFmtId="13" formatCode="0%"/>
        <alignment horizontal="right" vertical="center" wrapText="1" indent="1" readingOrder="0"/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dxf>
    </rfmt>
    <rfmt sheetId="1" sqref="G23" start="0" length="0">
      <dxf>
        <font>
          <sz val="8"/>
          <color indexed="8"/>
        </font>
        <alignment vertical="top" wrapText="1" readingOrder="0"/>
      </dxf>
    </rfmt>
    <rfmt sheetId="1" sqref="I23" start="0" length="0">
      <dxf>
        <numFmt numFmtId="3" formatCode="#,##0"/>
      </dxf>
    </rfmt>
  </rrc>
  <rfmt sheetId="1" sqref="A23:A32" start="0" length="0">
    <dxf>
      <border>
        <left style="medium">
          <color indexed="64"/>
        </left>
      </border>
    </dxf>
  </rfmt>
  <rfmt sheetId="1" sqref="F23:F32" start="0" length="0">
    <dxf>
      <border>
        <right style="medium">
          <color indexed="64"/>
        </right>
      </border>
    </dxf>
  </rfmt>
  <rfmt sheetId="1" sqref="A32:F32" start="0" length="0">
    <dxf>
      <border>
        <top style="medium">
          <color indexed="64"/>
        </top>
      </border>
    </dxf>
  </rfmt>
  <rrc rId="1259" sId="1" ref="A31:XFD31" action="deleteRow">
    <rfmt sheetId="1" xfDxf="1" sqref="A31:XFD31" start="0" length="0">
      <dxf>
        <font>
          <b/>
        </font>
      </dxf>
    </rfmt>
    <rfmt sheetId="1" sqref="A31" start="0" length="0">
      <dxf>
        <font>
          <sz val="10"/>
          <color indexed="8"/>
          <name val="Times New Roman"/>
          <scheme val="none"/>
        </font>
        <alignment horizontal="left" vertical="top" wrapText="1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B31" start="0" length="0">
      <dxf>
        <font>
          <b val="0"/>
          <sz val="10"/>
          <color indexed="8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C31" start="0" length="0">
      <dxf>
        <font>
          <b val="0"/>
          <sz val="10"/>
          <color indexed="8"/>
          <name val="Times New Roman"/>
          <scheme val="none"/>
        </font>
        <fill>
          <patternFill patternType="solid">
            <bgColor indexed="9"/>
          </patternFill>
        </fill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D31" start="0" length="0">
      <dxf>
        <font>
          <b val="0"/>
          <sz val="10"/>
          <name val="Times New Roman"/>
          <scheme val="none"/>
        </font>
        <numFmt numFmtId="166" formatCode="_-* #,##0\ _F_t_-;\-* #,##0\ _F_t_-;_-* &quot;-&quot;??\ _F_t_-;_-@_-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E31" start="0" length="0">
      <dxf>
        <font>
          <b val="0"/>
          <sz val="10"/>
          <name val="Times New Roman"/>
          <scheme val="none"/>
        </font>
        <numFmt numFmtId="166" formatCode="_-* #,##0\ _F_t_-;\-* #,##0\ _F_t_-;_-* &quot;-&quot;??\ _F_t_-;_-@_-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31" start="0" length="0">
      <dxf>
        <font>
          <b val="0"/>
          <sz val="10"/>
          <name val="Times New Roman"/>
          <scheme val="none"/>
        </font>
        <numFmt numFmtId="166" formatCode="_-* #,##0\ _F_t_-;\-* #,##0\ _F_t_-;_-* &quot;-&quot;??\ _F_t_-;_-@_-"/>
        <alignment horizontal="right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</dxf>
    </rfmt>
    <rfmt sheetId="1" sqref="G31" start="0" length="0">
      <dxf>
        <font>
          <b val="0"/>
          <sz val="10"/>
          <color indexed="8"/>
          <name val="Times New Roman"/>
          <scheme val="none"/>
        </font>
        <alignment horizontal="left" vertical="top" wrapText="1" readingOrder="0"/>
        <border outline="0">
          <right style="thin">
            <color indexed="64"/>
          </right>
          <top style="thin">
            <color indexed="64"/>
          </top>
        </border>
      </dxf>
    </rfmt>
    <rfmt sheetId="1" sqref="I31" start="0" length="0">
      <dxf>
        <font>
          <sz val="10"/>
          <color indexed="8"/>
          <name val="Times New Roman"/>
          <scheme val="none"/>
        </font>
        <numFmt numFmtId="3" formatCode="#,##0"/>
        <alignment horizontal="right" vertical="top" wrapText="1" readingOrder="0"/>
      </dxf>
    </rfmt>
  </rrc>
  <rcc rId="1260" sId="1">
    <oc r="G31" t="inlineStr">
      <is>
        <t>Támogatási keret nem forintban, hanem felajánlott kvótákban van feltüntetve. A megítélt támogatás a 2016-ban újonnan belépő hallgatók 2016-os támogatási összegére vonatkozik.</t>
      </is>
    </oc>
    <nc r="G31" t="inlineStr">
      <is>
        <r>
          <rPr>
            <b/>
            <sz val="8"/>
            <color indexed="8"/>
            <rFont val="Calibri"/>
            <family val="2"/>
            <charset val="238"/>
          </rPr>
          <t>A támogatási keret nem forintban, hanem felajánlott kvótákban van feltüntetve</t>
        </r>
        <r>
          <rPr>
            <sz val="8"/>
            <color indexed="8"/>
            <rFont val="Calibri"/>
            <family val="2"/>
            <charset val="238"/>
          </rPr>
          <t>. A megítélt támogatás a 2016-ban újonnan belépő hallgatók 2016-os támogatási összegére vonatkozik.</t>
        </r>
      </is>
    </nc>
  </rcc>
  <rfmt sheetId="1" sqref="G4:G31" start="0" length="2147483647">
    <dxf>
      <font>
        <sz val="9"/>
      </font>
    </dxf>
  </rfmt>
  <rfmt sheetId="1" sqref="A1:XFD1048576" start="0" length="2147483647">
    <dxf>
      <font>
        <name val="Calibri"/>
        <scheme val="minor"/>
      </font>
    </dxf>
  </rfmt>
  <rfmt sheetId="1" sqref="A1:XFD1048576" start="0" length="2147483647">
    <dxf>
      <font>
        <sz val="9"/>
      </font>
    </dxf>
  </rfmt>
  <rfmt sheetId="1" sqref="A3:A15" start="0" length="2147483647">
    <dxf>
      <font>
        <b/>
      </font>
    </dxf>
  </rfmt>
  <rfmt sheetId="1" sqref="A18:A21" start="0" length="2147483647">
    <dxf>
      <font>
        <b/>
      </font>
    </dxf>
  </rfmt>
  <rfmt sheetId="1" sqref="A24:A31" start="0" length="2147483647">
    <dxf>
      <font>
        <b val="0"/>
      </font>
    </dxf>
  </rfmt>
  <rfmt sheetId="1" sqref="A24:A31" start="0" length="2147483647">
    <dxf>
      <font>
        <b/>
      </font>
    </dxf>
  </rfmt>
  <rcv guid="{9C58771E-E078-4BC4-9B23-9FC5A0E5629B}" action="delete"/>
  <rcv guid="{9C58771E-E078-4BC4-9B23-9FC5A0E5629B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1:XFD1048576" start="0" length="2147483647">
    <dxf>
      <font>
        <sz val="9"/>
      </font>
    </dxf>
  </rfmt>
  <rfmt sheetId="3" sqref="I21" start="0" length="2147483647">
    <dxf>
      <font>
        <sz val="10"/>
      </font>
    </dxf>
  </rfmt>
  <rfmt sheetId="3" sqref="A1:XFD1048576" start="0" length="2147483647">
    <dxf>
      <font>
        <sz val="10"/>
      </font>
    </dxf>
  </rfmt>
  <rcc rId="1261" sId="3">
    <oc r="K17">
      <f>SUM(K15:K16)</f>
    </oc>
    <nc r="K17"/>
  </rcc>
  <rfmt sheetId="3" sqref="K17" start="0" length="0">
    <dxf>
      <border>
        <left/>
        <right/>
        <top/>
        <bottom/>
      </border>
    </dxf>
  </rfmt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2" sId="3">
    <oc r="E32" t="inlineStr">
      <is>
        <t>*ebből beutazó nyári egyetem: 123 fő</t>
      </is>
    </oc>
    <nc r="E32" t="inlineStr">
      <is>
        <t>a hallgatói számból beutazó nyári egyetem: 123 fő</t>
      </is>
    </nc>
  </rcc>
  <rfmt sheetId="3" sqref="E32">
    <dxf>
      <alignment horizontal="general" indent="0" readingOrder="0"/>
    </dxf>
  </rfmt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0" sId="1">
    <nc r="B15">
      <v>49</v>
    </nc>
  </rcc>
  <rcc rId="581" sId="1">
    <nc r="C15">
      <v>49</v>
    </nc>
  </rcc>
  <rcc rId="582" sId="1" xfDxf="1" dxf="1" numFmtId="4">
    <nc r="D15">
      <v>12295902</v>
    </nc>
    <ndxf>
      <font>
        <sz val="10"/>
        <color indexed="10"/>
        <name val="Times New Roman"/>
        <scheme val="none"/>
      </font>
      <numFmt numFmtId="3" formatCode="#,##0"/>
      <alignment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" sqref="D15">
    <dxf>
      <numFmt numFmtId="166" formatCode="_-* #,##0.00\ [$€-1]_-;\-* #,##0.00\ [$€-1]_-;_-* &quot;-&quot;??\ [$€-1]_-;_-@_-"/>
    </dxf>
  </rfmt>
  <rfmt sheetId="1" sqref="E15">
    <dxf>
      <numFmt numFmtId="166" formatCode="_-* #,##0.00\ [$€-1]_-;\-* #,##0.00\ [$€-1]_-;_-* &quot;-&quot;??\ [$€-1]_-;_-@_-"/>
    </dxf>
  </rfmt>
  <rcc rId="583" sId="1" odxf="1" dxf="1">
    <nc r="F15">
      <f>E15/D15</f>
    </nc>
    <odxf>
      <numFmt numFmtId="13" formatCode="0%"/>
      <border outline="0">
        <top/>
      </border>
    </odxf>
    <ndxf>
      <numFmt numFmtId="14" formatCode="0.00%"/>
      <border outline="0">
        <top style="thin">
          <color indexed="64"/>
        </top>
      </border>
    </ndxf>
  </rcc>
  <rcc rId="584" sId="1" xfDxf="1" dxf="1" numFmtId="34">
    <nc r="E15">
      <v>12120053.25</v>
    </nc>
    <ndxf>
      <font>
        <sz val="10"/>
        <color indexed="8"/>
        <name val="Times New Roman"/>
        <scheme val="none"/>
      </font>
      <numFmt numFmtId="166" formatCode="_-* #,##0.00\ [$€-1]_-;\-* #,##0.00\ [$€-1]_-;_-* &quot;-&quot;??\ [$€-1]_-;_-@_-"/>
      <alignment horizontal="right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" sqref="B3:F22">
    <dxf>
      <alignment vertical="center" readingOrder="0"/>
    </dxf>
  </rfmt>
  <rfmt sheetId="1" sqref="B3:F22">
    <dxf>
      <alignment horizontal="general" readingOrder="0"/>
    </dxf>
  </rfmt>
  <rfmt sheetId="1" sqref="B3:F22">
    <dxf>
      <alignment horizontal="right" indent="1" readingOrder="0"/>
    </dxf>
  </rfmt>
  <rfmt sheetId="1" sqref="E6" start="0" length="0">
    <dxf>
      <numFmt numFmtId="166" formatCode="_-* #,##0.00\ [$€-1]_-;\-* #,##0.00\ [$€-1]_-;_-* &quot;-&quot;??\ [$€-1]_-;_-@_-"/>
      <border outline="0">
        <top/>
      </border>
    </dxf>
  </rfmt>
  <rfmt sheetId="1" sqref="E7" start="0" length="0">
    <dxf>
      <numFmt numFmtId="166" formatCode="_-* #,##0.00\ [$€-1]_-;\-* #,##0.00\ [$€-1]_-;_-* &quot;-&quot;??\ [$€-1]_-;_-@_-"/>
      <border outline="0">
        <top/>
      </border>
    </dxf>
  </rfmt>
  <rfmt sheetId="1" sqref="E8" start="0" length="0">
    <dxf>
      <numFmt numFmtId="166" formatCode="_-* #,##0.00\ [$€-1]_-;\-* #,##0.00\ [$€-1]_-;_-* &quot;-&quot;??\ [$€-1]_-;_-@_-"/>
      <border outline="0">
        <top/>
      </border>
    </dxf>
  </rfmt>
  <rfmt sheetId="1" sqref="E9" start="0" length="0">
    <dxf>
      <numFmt numFmtId="166" formatCode="_-* #,##0.00\ [$€-1]_-;\-* #,##0.00\ [$€-1]_-;_-* &quot;-&quot;??\ [$€-1]_-;_-@_-"/>
      <border outline="0">
        <top/>
      </border>
    </dxf>
  </rfmt>
  <rfmt sheetId="1" sqref="E10" start="0" length="0">
    <dxf>
      <numFmt numFmtId="166" formatCode="_-* #,##0.00\ [$€-1]_-;\-* #,##0.00\ [$€-1]_-;_-* &quot;-&quot;??\ [$€-1]_-;_-@_-"/>
      <border outline="0">
        <top/>
      </border>
    </dxf>
  </rfmt>
  <rfmt sheetId="1" sqref="E11" start="0" length="0">
    <dxf>
      <numFmt numFmtId="166" formatCode="_-* #,##0.00\ [$€-1]_-;\-* #,##0.00\ [$€-1]_-;_-* &quot;-&quot;??\ [$€-1]_-;_-@_-"/>
      <border outline="0">
        <top/>
        <bottom style="thin">
          <color indexed="64"/>
        </bottom>
      </border>
    </dxf>
  </rfmt>
  <rfmt sheetId="1" sqref="E12" start="0" length="0">
    <dxf>
      <numFmt numFmtId="166" formatCode="_-* #,##0.00\ [$€-1]_-;\-* #,##0.00\ [$€-1]_-;_-* &quot;-&quot;??\ [$€-1]_-;_-@_-"/>
      <border outline="0">
        <top/>
        <bottom style="thin">
          <color indexed="64"/>
        </bottom>
      </border>
    </dxf>
  </rfmt>
  <rfmt sheetId="1" sqref="E13" start="0" length="0">
    <dxf>
      <numFmt numFmtId="166" formatCode="_-* #,##0.00\ [$€-1]_-;\-* #,##0.00\ [$€-1]_-;_-* &quot;-&quot;??\ [$€-1]_-;_-@_-"/>
      <border outline="0">
        <top/>
        <bottom style="thin">
          <color indexed="64"/>
        </bottom>
      </border>
    </dxf>
  </rfmt>
  <rfmt sheetId="1" sqref="E14" start="0" length="0">
    <dxf>
      <numFmt numFmtId="166" formatCode="_-* #,##0.00\ [$€-1]_-;\-* #,##0.00\ [$€-1]_-;_-* &quot;-&quot;??\ [$€-1]_-;_-@_-"/>
      <border outline="0">
        <top/>
      </border>
    </dxf>
  </rfmt>
  <rfmt sheetId="1" sqref="D6" start="0" length="0">
    <dxf>
      <numFmt numFmtId="166" formatCode="_-* #,##0.00\ [$€-1]_-;\-* #,##0.00\ [$€-1]_-;_-* &quot;-&quot;??\ [$€-1]_-;_-@_-"/>
      <border outline="0">
        <top/>
      </border>
    </dxf>
  </rfmt>
  <rfmt sheetId="1" sqref="D7" start="0" length="0">
    <dxf>
      <numFmt numFmtId="166" formatCode="_-* #,##0.00\ [$€-1]_-;\-* #,##0.00\ [$€-1]_-;_-* &quot;-&quot;??\ [$€-1]_-;_-@_-"/>
      <border outline="0">
        <top/>
      </border>
    </dxf>
  </rfmt>
  <rfmt sheetId="1" sqref="D8" start="0" length="0">
    <dxf>
      <numFmt numFmtId="166" formatCode="_-* #,##0.00\ [$€-1]_-;\-* #,##0.00\ [$€-1]_-;_-* &quot;-&quot;??\ [$€-1]_-;_-@_-"/>
      <border outline="0">
        <top/>
      </border>
    </dxf>
  </rfmt>
  <rfmt sheetId="1" sqref="D9" start="0" length="0">
    <dxf>
      <numFmt numFmtId="166" formatCode="_-* #,##0.00\ [$€-1]_-;\-* #,##0.00\ [$€-1]_-;_-* &quot;-&quot;??\ [$€-1]_-;_-@_-"/>
      <border outline="0">
        <top/>
      </border>
    </dxf>
  </rfmt>
  <rfmt sheetId="1" sqref="D10" start="0" length="0">
    <dxf>
      <numFmt numFmtId="166" formatCode="_-* #,##0.00\ [$€-1]_-;\-* #,##0.00\ [$€-1]_-;_-* &quot;-&quot;??\ [$€-1]_-;_-@_-"/>
      <border outline="0">
        <top/>
      </border>
    </dxf>
  </rfmt>
  <rfmt sheetId="1" sqref="D11" start="0" length="0">
    <dxf>
      <numFmt numFmtId="166" formatCode="_-* #,##0.00\ [$€-1]_-;\-* #,##0.00\ [$€-1]_-;_-* &quot;-&quot;??\ [$€-1]_-;_-@_-"/>
      <border outline="0">
        <top/>
        <bottom style="thin">
          <color indexed="64"/>
        </bottom>
      </border>
    </dxf>
  </rfmt>
  <rfmt sheetId="1" sqref="D12" start="0" length="0">
    <dxf>
      <numFmt numFmtId="166" formatCode="_-* #,##0.00\ [$€-1]_-;\-* #,##0.00\ [$€-1]_-;_-* &quot;-&quot;??\ [$€-1]_-;_-@_-"/>
      <border outline="0">
        <top/>
        <bottom style="thin">
          <color indexed="64"/>
        </bottom>
      </border>
    </dxf>
  </rfmt>
  <rfmt sheetId="1" sqref="D13" start="0" length="0">
    <dxf>
      <numFmt numFmtId="166" formatCode="_-* #,##0.00\ [$€-1]_-;\-* #,##0.00\ [$€-1]_-;_-* &quot;-&quot;??\ [$€-1]_-;_-@_-"/>
      <border outline="0">
        <top/>
        <bottom style="thin">
          <color indexed="64"/>
        </bottom>
      </border>
    </dxf>
  </rfmt>
  <rfmt sheetId="1" sqref="D14" start="0" length="0">
    <dxf>
      <numFmt numFmtId="166" formatCode="_-* #,##0.00\ [$€-1]_-;\-* #,##0.00\ [$€-1]_-;_-* &quot;-&quot;??\ [$€-1]_-;_-@_-"/>
      <border outline="0">
        <top/>
      </border>
    </dxf>
  </rfmt>
  <rfmt sheetId="1" sqref="B15:F15" start="0" length="2147483647">
    <dxf>
      <font>
        <color auto="1"/>
      </font>
    </dxf>
  </rfmt>
  <rcv guid="{BA56BD9F-C679-4A4C-89E8-19098E74176F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5" sId="3">
    <nc r="B5">
      <f>2694+797</f>
    </nc>
  </rcc>
  <rcc rId="586" sId="3">
    <nc r="C5">
      <v>620</v>
    </nc>
  </rcc>
  <rcc rId="587" sId="3">
    <nc r="D5">
      <v>348</v>
    </nc>
  </rcc>
  <rcc rId="588" sId="3">
    <nc r="B30">
      <f>3776+727</f>
    </nc>
  </rcc>
  <rfmt sheetId="3" xfDxf="1" sqref="D28" start="0" length="0">
    <dxf>
      <font>
        <b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</border>
    </dxf>
  </rfmt>
  <rfmt sheetId="3" xfDxf="1" sqref="D29" start="0" length="0">
    <dxf>
      <font>
        <b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</border>
    </dxf>
  </rfmt>
  <rfmt sheetId="3" sqref="D29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30" start="0" length="0">
    <dxf>
      <alignment horizontal="center" 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89" sId="3" odxf="1" dxf="1">
    <nc r="D28" t="inlineStr">
      <is>
        <t>személyzet</t>
      </is>
    </nc>
    <n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D29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</dxf>
  </rfmt>
  <rfmt sheetId="3" sqref="D28:D29">
    <dxf>
      <fill>
        <patternFill>
          <bgColor theme="0"/>
        </patternFill>
      </fill>
    </dxf>
  </rfmt>
  <rfmt sheetId="3" sqref="D28:D29" start="0" length="0">
    <dxf>
      <border>
        <left/>
      </border>
    </dxf>
  </rfmt>
  <rfmt sheetId="3" sqref="D28" start="0" length="0">
    <dxf>
      <border>
        <top/>
      </border>
    </dxf>
  </rfmt>
  <rfmt sheetId="3" sqref="D28:D29" start="0" length="0">
    <dxf>
      <border>
        <right/>
      </border>
    </dxf>
  </rfmt>
  <rfmt sheetId="3" sqref="D29" start="0" length="0">
    <dxf>
      <border>
        <bottom/>
      </border>
    </dxf>
  </rfmt>
  <rfmt sheetId="3" sqref="D28:D29">
    <dxf>
      <border>
        <top/>
        <bottom/>
        <horizontal/>
      </border>
    </dxf>
  </rfmt>
  <rfmt sheetId="3" sqref="D28:D29" start="0" length="0">
    <dxf>
      <border>
        <left style="thin">
          <color indexed="64"/>
        </left>
      </border>
    </dxf>
  </rfmt>
  <rfmt sheetId="3" sqref="D28" start="0" length="0">
    <dxf>
      <border>
        <top style="thin">
          <color indexed="64"/>
        </top>
      </border>
    </dxf>
  </rfmt>
  <rfmt sheetId="3" sqref="D28:D29" start="0" length="0">
    <dxf>
      <border>
        <right style="thin">
          <color indexed="64"/>
        </right>
      </border>
    </dxf>
  </rfmt>
  <rfmt sheetId="3" sqref="D29" start="0" length="0">
    <dxf>
      <border>
        <bottom style="thin">
          <color indexed="64"/>
        </bottom>
      </border>
    </dxf>
  </rfmt>
  <rfmt sheetId="3" sqref="D31" start="0" length="0">
    <dxf>
      <alignment horizontal="center" inden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D32" start="0" length="0">
    <dxf>
      <alignment horizontal="center" indent="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D33" start="0" length="0">
    <dxf>
      <alignment horizont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590" sId="3">
    <nc r="C30">
      <v>608</v>
    </nc>
  </rcc>
  <rcc rId="591" sId="3">
    <nc r="D30">
      <v>375</v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0BEF0A4-7A22-4597-BA93-88869D5BABD4}" action="add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2" sId="1" numFmtId="4">
    <oc r="D29" t="inlineStr">
      <is>
        <t>94.712.980</t>
      </is>
    </oc>
    <nc r="D29">
      <v>94712980</v>
    </nc>
  </rcc>
  <rcc rId="593" sId="1" numFmtId="4">
    <oc r="D30" t="inlineStr">
      <is>
        <t>9.500.000</t>
      </is>
    </oc>
    <nc r="D30">
      <v>9500000</v>
    </nc>
  </rcc>
  <rcc rId="594" sId="1">
    <oc r="A34" t="inlineStr">
      <is>
        <t>Campus Mund</t>
      </is>
    </oc>
    <nc r="A34" t="inlineStr">
      <is>
        <t>Campus Mundi</t>
      </is>
    </nc>
  </rcc>
  <rfmt sheetId="3" sqref="B5:D5">
    <dxf>
      <fill>
        <patternFill patternType="solid">
          <bgColor rgb="FFFFFF00"/>
        </patternFill>
      </fill>
    </dxf>
  </rfmt>
  <rrc rId="595" sId="3" ref="A6:XFD6" action="insertRow"/>
  <rcc rId="596" sId="3">
    <nc r="A6" t="inlineStr">
      <is>
        <t>Erasmus+ nemzetközi kreditmobilitás</t>
      </is>
    </nc>
  </rcc>
  <rrc rId="597" sId="3" ref="A11:XFD11" action="deleteRow">
    <rfmt sheetId="3" xfDxf="1" sqref="A11:XFD11" start="0" length="0"/>
    <rcc rId="0" sId="3" dxf="1">
      <nc r="A11" t="inlineStr">
        <is>
          <t>DAAD egyéni ösztöndíjak*</t>
        </is>
      </nc>
      <ndxf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11" t="inlineStr">
        <is>
          <t>63*</t>
        </is>
      </nc>
      <ndxf>
        <alignment horizontal="right" vertical="center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C11" t="inlineStr">
        <is>
          <t>26*</t>
        </is>
      </nc>
      <ndxf>
        <alignment horizontal="right" vertical="center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D11" t="inlineStr">
        <is>
          <t>0*</t>
        </is>
      </nc>
      <ndxf>
        <alignment horizontal="right" vertical="center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>
      <nc r="F11" t="inlineStr">
        <is>
          <t>*2015-ben beadott, 2016 során megvalósult pályázatok</t>
        </is>
      </nc>
    </rcc>
  </rrc>
  <rfmt sheetId="3" sqref="C11">
    <dxf>
      <fill>
        <patternFill patternType="solid">
          <bgColor rgb="FFFFFF00"/>
        </patternFill>
      </fill>
    </dxf>
  </rfmt>
  <rcc rId="598" sId="3">
    <oc r="A11" t="inlineStr">
      <is>
        <t>DAAD projektek</t>
      </is>
    </oc>
    <nc r="A11" t="inlineStr">
      <is>
        <t>DAAD projektek keretében utazók</t>
      </is>
    </nc>
  </rcc>
  <rcc rId="599" sId="3">
    <oc r="B10" t="inlineStr">
      <is>
        <t>n.r.</t>
      </is>
    </oc>
    <nc r="B10">
      <v>0</v>
    </nc>
  </rcc>
  <rcc rId="600" sId="3">
    <oc r="D10" t="inlineStr">
      <is>
        <t>n.r.</t>
      </is>
    </oc>
    <nc r="D10">
      <v>0</v>
    </nc>
  </rcc>
  <rcc rId="601" sId="3">
    <oc r="D9" t="inlineStr">
      <is>
        <t>n.r.</t>
      </is>
    </oc>
    <nc r="D9">
      <v>0</v>
    </nc>
  </rcc>
  <rcc rId="602" sId="3">
    <oc r="D12" t="inlineStr">
      <is>
        <t>n.r.</t>
      </is>
    </oc>
    <nc r="D12">
      <v>0</v>
    </nc>
  </rcc>
  <rcc rId="603" sId="3">
    <nc r="B12">
      <v>0</v>
    </nc>
  </rcc>
  <rcc rId="604" sId="3">
    <nc r="D7">
      <v>0</v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5" sId="3">
    <oc r="B5">
      <f>2694+797</f>
    </oc>
    <nc r="B5">
      <f>3422+1562</f>
    </nc>
  </rcc>
  <rcc rId="606" sId="3">
    <oc r="C5">
      <v>620</v>
    </oc>
    <nc r="C5">
      <v>1052</v>
    </nc>
  </rcc>
  <rcc rId="607" sId="3">
    <oc r="D5">
      <v>348</v>
    </oc>
    <nc r="D5">
      <v>779</v>
    </nc>
  </rcc>
  <rfmt sheetId="3" sqref="B5:D5">
    <dxf>
      <fill>
        <patternFill patternType="none">
          <bgColor auto="1"/>
        </patternFill>
      </fill>
    </dxf>
  </rfmt>
  <rcv guid="{BA56BD9F-C679-4A4C-89E8-19098E74176F}" action="delete"/>
  <rcv guid="{BA56BD9F-C679-4A4C-89E8-19098E74176F}" action="add"/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A56BD9F-C679-4A4C-89E8-19098E74176F}" action="delete"/>
  <rcv guid="{BA56BD9F-C679-4A4C-89E8-19098E74176F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8" sId="3">
    <nc r="C12">
      <v>33</v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9" sId="3">
    <oc r="C11" t="inlineStr">
      <is>
        <t xml:space="preserve">14 projekt </t>
      </is>
    </oc>
    <nc r="C11">
      <v>134</v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3" cell="C11" guid="{00000000-0000-0000-0000-000000000000}" action="delete" author="Bokodi Szabolcs"/>
  <rfmt sheetId="3" sqref="C11">
    <dxf>
      <fill>
        <patternFill patternType="none">
          <bgColor auto="1"/>
        </patternFill>
      </fill>
    </dxf>
  </rfmt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9E4C544-E3B0-4E2B-A785-9DE10C60B65A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xfDxf="1" s="1" sqref="D3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ucida Sans Unicode"/>
        <scheme val="none"/>
      </font>
      <numFmt numFmtId="167" formatCode="_-* #,##0\ _F_t_-;\-* #,##0\ _F_t_-;_-* &quot;-&quot;??\ _F_t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="1" sqref="D3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ucida Sans Unicode"/>
        <scheme val="none"/>
      </font>
      <numFmt numFmtId="167" formatCode="_-* #,##0\ _F_t_-;\-* #,##0\ _F_t_-;_-* &quot;-&quot;??\ _F_t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="1" sqref="D3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ucida Sans Unicode"/>
        <scheme val="none"/>
      </font>
      <numFmt numFmtId="167" formatCode="_-* #,##0\ _F_t_-;\-* #,##0\ _F_t_-;_-* &quot;-&quot;??\ _F_t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="1" sqref="D3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ucida Sans Unicode"/>
        <scheme val="none"/>
      </font>
      <numFmt numFmtId="167" formatCode="_-* #,##0\ _F_t_-;\-* #,##0\ _F_t_-;_-* &quot;-&quot;??\ _F_t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10" sId="1" xfDxf="1" s="1" dxf="1" numFmtId="34">
    <oc r="D29">
      <v>94712980</v>
    </oc>
    <nc r="D29">
      <v>90252000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-* #,##0\ _F_t_-;\-* #,##0\ _F_t_-;_-* &quot;-&quot;??\ _F_t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ndxf>
  </rcc>
  <rfmt sheetId="1" sqref="D29:D33">
    <dxf>
      <alignment horizontal="right" readingOrder="0"/>
    </dxf>
  </rfmt>
  <rcc rId="611" sId="1" odxf="1" s="1" dxf="1" numFmtId="34">
    <oc r="D30">
      <v>9500000</v>
    </oc>
    <nc r="D30">
      <v>9800000</v>
    </nc>
    <ndxf>
      <font>
        <sz val="11"/>
        <color theme="1"/>
        <name val="Calibri"/>
        <scheme val="minor"/>
      </font>
      <alignment vertical="bottom" readingOrder="0"/>
      <border outline="0">
        <left/>
        <right/>
        <top/>
        <bottom/>
      </border>
    </ndxf>
  </rcc>
  <rcc rId="612" sId="1" odxf="1" s="1" dxf="1" numFmtId="34">
    <oc r="D31" t="inlineStr">
      <is>
        <t>30.200.000</t>
      </is>
    </oc>
    <nc r="D31">
      <v>30000000</v>
    </nc>
    <ndxf>
      <font>
        <sz val="11"/>
        <color theme="1"/>
        <name val="Calibri"/>
        <scheme val="minor"/>
      </font>
      <alignment vertical="bottom" readingOrder="0"/>
      <border outline="0">
        <left/>
        <right/>
        <top/>
        <bottom/>
      </border>
    </ndxf>
  </rcc>
  <rcc rId="613" sId="1" odxf="1" s="1" dxf="1" numFmtId="34">
    <oc r="D32" t="inlineStr">
      <is>
        <t>6.900.000</t>
      </is>
    </oc>
    <nc r="D32">
      <v>6840000</v>
    </nc>
    <ndxf>
      <font>
        <sz val="11"/>
        <color theme="1"/>
        <name val="Calibri"/>
        <scheme val="minor"/>
      </font>
      <alignment vertical="bottom" readingOrder="0"/>
      <border outline="0">
        <left/>
        <right/>
        <top/>
        <bottom/>
      </border>
    </ndxf>
  </rcc>
  <rcc rId="614" sId="1" odxf="1" s="1" dxf="1" numFmtId="34">
    <oc r="D33">
      <v>74697000</v>
    </oc>
    <nc r="D33">
      <v>65000000</v>
    </nc>
    <ndxf>
      <font>
        <sz val="11"/>
        <color theme="1"/>
        <name val="Calibri"/>
        <scheme val="minor"/>
      </font>
      <alignment vertical="bottom" readingOrder="0"/>
      <border outline="0">
        <left/>
        <right/>
        <top/>
        <bottom/>
      </border>
    </ndxf>
  </rcc>
  <rfmt sheetId="1" sqref="D29:D3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615" sId="1" xfDxf="1" s="1" dxf="1" numFmtId="34">
    <oc r="E30" t="inlineStr">
      <is>
        <t>9.467.500</t>
      </is>
    </oc>
    <nc r="E30">
      <v>9467500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ucida Sans Unicode"/>
        <scheme val="none"/>
      </font>
      <numFmt numFmtId="167" formatCode="_-* #,##0\ _F_t_-;\-* #,##0\ _F_t_-;_-* &quot;-&quot;??\ _F_t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6" sId="1" xfDxf="1" s="1" dxf="1" numFmtId="34">
    <oc r="E31" t="inlineStr">
      <is>
        <t xml:space="preserve">30.129.980 </t>
      </is>
    </oc>
    <nc r="E31">
      <v>30129980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ucida Sans Unicode"/>
        <scheme val="none"/>
      </font>
      <numFmt numFmtId="167" formatCode="_-* #,##0\ _F_t_-;\-* #,##0\ _F_t_-;_-* &quot;-&quot;??\ _F_t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7" sId="1" xfDxf="1" s="1" dxf="1" numFmtId="34">
    <oc r="E32" t="inlineStr">
      <is>
        <t>8.400.000</t>
      </is>
    </oc>
    <nc r="E32">
      <v>6900000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ucida Sans Unicode"/>
        <scheme val="none"/>
      </font>
      <numFmt numFmtId="167" formatCode="_-* #,##0\ _F_t_-;\-* #,##0\ _F_t_-;_-* &quot;-&quot;??\ _F_t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8" sId="1" xfDxf="1" s="1" dxf="1" numFmtId="34">
    <oc r="E33" t="inlineStr">
      <is>
        <t>75.927.000</t>
      </is>
    </oc>
    <nc r="E33">
      <v>74697000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ucida Sans Unicode"/>
        <scheme val="none"/>
      </font>
      <numFmt numFmtId="167" formatCode="_-* #,##0\ _F_t_-;\-* #,##0\ _F_t_-;_-* &quot;-&quot;??\ _F_t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9" sId="1">
    <oc r="E29" t="inlineStr">
      <is>
        <r>
          <rPr>
            <b/>
            <sz val="10"/>
            <rFont val="Times New Roman"/>
            <family val="1"/>
            <charset val="238"/>
          </rPr>
          <t xml:space="preserve">49.770.500 </t>
        </r>
        <r>
          <rPr>
            <b/>
            <sz val="10"/>
            <color rgb="FFFF0000"/>
            <rFont val="Times New Roman"/>
            <family val="1"/>
            <charset val="238"/>
          </rPr>
          <t>+103.950.200 (100.142.000)</t>
        </r>
      </is>
    </oc>
    <nc r="E29" t="inlineStr">
      <is>
        <r>
          <rPr>
            <b/>
            <sz val="10"/>
            <rFont val="Times New Roman"/>
            <family val="1"/>
            <charset val="238"/>
          </rPr>
          <t xml:space="preserve"> </t>
        </r>
        <r>
          <rPr>
            <sz val="10"/>
            <rFont val="Times New Roman"/>
            <family val="1"/>
            <charset val="238"/>
          </rPr>
          <t xml:space="preserve">64 983 000 </t>
        </r>
        <r>
          <rPr>
            <b/>
            <sz val="10"/>
            <rFont val="Times New Roman"/>
            <family val="1"/>
            <charset val="238"/>
          </rPr>
          <t xml:space="preserve">   
 </t>
        </r>
        <r>
          <rPr>
            <b/>
            <sz val="10"/>
            <color rgb="FFFF0000"/>
            <rFont val="Times New Roman"/>
            <family val="1"/>
            <charset val="238"/>
          </rPr>
          <t>+103.950.200</t>
        </r>
      </is>
    </nc>
  </rcc>
  <rfmt sheetId="1" sqref="E29" start="0" length="2147483647">
    <dxf>
      <font>
        <b val="0"/>
      </font>
    </dxf>
  </rfmt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="1" sqref="E28" start="0" length="0">
    <dxf>
      <font>
        <b val="0"/>
        <sz val="11"/>
        <color theme="1"/>
        <name val="Lucida Sans Unicode"/>
        <scheme val="none"/>
      </font>
      <numFmt numFmtId="167" formatCode="_-* #,##0\ _F_t_-;\-* #,##0\ _F_t_-;_-* &quot;-&quot;??\ _F_t_-;_-@_-"/>
      <alignment horizontal="center" vertical="center" wrapText="0" readingOrder="0"/>
      <border outline="0">
        <top style="thin">
          <color indexed="64"/>
        </top>
      </border>
    </dxf>
  </rfmt>
  <rcc rId="620" sId="1" odxf="1" s="1" dxf="1" numFmtId="34">
    <nc r="D28">
      <v>74000000</v>
    </nc>
    <ndxf>
      <font>
        <b val="0"/>
        <sz val="11"/>
        <color theme="1"/>
        <name val="Calibri"/>
        <scheme val="minor"/>
      </font>
      <numFmt numFmtId="167" formatCode="_-* #,##0\ _F_t_-;\-* #,##0\ _F_t_-;_-* &quot;-&quot;??\ _F_t_-;_-@_-"/>
      <alignment wrapText="0" readingOrder="0"/>
      <border outline="0">
        <top style="thin">
          <color indexed="64"/>
        </top>
      </border>
    </ndxf>
  </rcc>
  <rcc rId="621" sId="1" numFmtId="34">
    <nc r="E28">
      <v>73487500</v>
    </nc>
  </rcc>
  <rcc rId="622" sId="1">
    <nc r="H28" t="inlineStr">
      <is>
        <t>CEEPUS: nem lezárt tanév, a forrásfelhasználás adatai nem véglegesek</t>
      </is>
    </nc>
  </rcc>
  <rfmt sheetId="1" sqref="H28" start="0" length="2147483647">
    <dxf>
      <font>
        <b val="0"/>
      </font>
    </dxf>
  </rfmt>
  <rcc rId="623" sId="1">
    <nc r="B28">
      <v>504</v>
    </nc>
  </rcc>
  <rcc rId="624" sId="1">
    <nc r="C28">
      <v>472</v>
    </nc>
  </rcc>
  <rcc rId="625" sId="3">
    <nc r="D31" t="inlineStr">
      <is>
        <t>n.a.</t>
      </is>
    </nc>
  </rcc>
  <rcc rId="626" sId="3" odxf="1" dxf="1">
    <oc r="D7">
      <v>0</v>
    </oc>
    <nc r="D7" t="inlineStr">
      <is>
        <t>n.a.</t>
      </is>
    </nc>
    <odxf>
      <alignment horizontal="right" indent="1" readingOrder="0"/>
      <border outline="0">
        <top style="thin">
          <color indexed="64"/>
        </top>
      </border>
    </odxf>
    <ndxf>
      <alignment horizontal="center" indent="0" readingOrder="0"/>
      <border outline="0">
        <top/>
      </border>
    </ndxf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7" sId="3">
    <nc r="B8">
      <v>30</v>
    </nc>
  </rcc>
  <rcc rId="628" sId="3">
    <nc r="C8">
      <v>49</v>
    </nc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9" sId="1">
    <nc r="B17">
      <v>28</v>
    </nc>
  </rcc>
  <rcc rId="630" sId="1">
    <nc r="C17">
      <v>22</v>
    </nc>
  </rcc>
  <rcc rId="631" sId="1" odxf="1" dxf="1" numFmtId="34">
    <nc r="D17">
      <v>3147312</v>
    </nc>
    <ndxf>
      <font>
        <sz val="10"/>
        <color auto="1"/>
        <name val="Times New Roman"/>
        <scheme val="none"/>
      </font>
      <numFmt numFmtId="165" formatCode="_-* #,##0.00\ [$€-1]_-;\-* #,##0.00\ [$€-1]_-;_-* &quot;-&quot;??\ [$€-1]_-;_-@_-"/>
      <border outline="0">
        <top/>
        <bottom style="thin">
          <color indexed="64"/>
        </bottom>
      </border>
    </ndxf>
  </rcc>
  <rcc rId="632" sId="1" numFmtId="4">
    <nc r="E17">
      <v>2925019</v>
    </nc>
  </rcc>
  <rcc rId="633" sId="1" odxf="1" dxf="1">
    <nc r="F17">
      <f>E17/D17</f>
    </nc>
    <odxf>
      <font>
        <sz val="10"/>
        <color indexed="10"/>
        <name val="Times New Roman"/>
        <scheme val="none"/>
      </font>
      <numFmt numFmtId="13" formatCode="0%"/>
      <border outline="0">
        <bottom style="medium">
          <color indexed="64"/>
        </bottom>
      </border>
    </odxf>
    <ndxf>
      <font>
        <sz val="10"/>
        <color auto="1"/>
        <name val="Times New Roman"/>
        <scheme val="none"/>
      </font>
      <numFmt numFmtId="14" formatCode="0.00%"/>
      <border outline="0">
        <bottom style="thin">
          <color indexed="64"/>
        </bottom>
      </border>
    </ndxf>
  </rcc>
  <rcc rId="634" sId="3" xfDxf="1" dxf="1">
    <nc r="B6">
      <v>151</v>
    </nc>
    <ndxf>
      <fill>
        <patternFill patternType="solid">
          <bgColor rgb="FFFFFF00"/>
        </patternFill>
      </fill>
      <alignment horizontal="right" vertical="center" inden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635" sId="3" xfDxf="1" dxf="1">
    <nc r="C6">
      <v>194</v>
    </nc>
    <ndxf>
      <fill>
        <patternFill patternType="solid">
          <bgColor rgb="FFFFFF00"/>
        </patternFill>
      </fill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6" sId="3" xfDxf="1" dxf="1">
    <nc r="D6">
      <v>71</v>
    </nc>
    <ndxf>
      <fill>
        <patternFill patternType="solid">
          <bgColor rgb="FFFFFF00"/>
        </patternFill>
      </fill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B6:D6">
    <dxf>
      <fill>
        <patternFill patternType="none">
          <bgColor auto="1"/>
        </patternFill>
      </fill>
    </dxf>
  </rfmt>
  <rrc rId="637" sId="3" ref="A32:XFD32" action="insertRow"/>
  <rcc rId="638" sId="3">
    <nc r="A32" t="inlineStr">
      <is>
        <t>Erasmus+ nemzetközi kreditmobilitás</t>
      </is>
    </nc>
  </rcc>
  <rcc rId="639" sId="3" xfDxf="1" dxf="1">
    <nc r="B32">
      <v>240</v>
    </nc>
    <ndxf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0" sId="3" xfDxf="1" dxf="1">
    <nc r="C32">
      <v>208</v>
    </nc>
    <ndxf>
      <alignment horizontal="right" vertical="center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1" sId="3" xfDxf="1" dxf="1">
    <nc r="D32">
      <v>70</v>
    </nc>
    <ndxf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v guid="{8ED78D0F-209F-4723-9D35-1F2137B8DB63}" action="add"/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2" sId="1">
    <nc r="B16">
      <v>17</v>
    </nc>
  </rcc>
  <rcc rId="643" sId="1">
    <nc r="C16">
      <v>3</v>
    </nc>
  </rcc>
  <rcc rId="644" sId="1" odxf="1" dxf="1" numFmtId="34">
    <nc r="D16">
      <v>801122</v>
    </nc>
    <ndxf>
      <font>
        <sz val="10"/>
        <color auto="1"/>
        <name val="Times New Roman"/>
        <scheme val="none"/>
      </font>
      <numFmt numFmtId="165" formatCode="_-* #,##0.00\ [$€-1]_-;\-* #,##0.00\ [$€-1]_-;_-* &quot;-&quot;??\ [$€-1]_-;_-@_-"/>
      <border outline="0">
        <top/>
      </border>
    </ndxf>
  </rcc>
  <rcc rId="645" sId="1" odxf="1" dxf="1">
    <nc r="F16">
      <f>E16/D16</f>
    </nc>
    <odxf>
      <font>
        <sz val="10"/>
        <color indexed="10"/>
        <name val="Times New Roman"/>
        <scheme val="none"/>
      </font>
      <numFmt numFmtId="13" formatCode="0%"/>
    </odxf>
    <ndxf>
      <font>
        <sz val="10"/>
        <color auto="1"/>
        <name val="Times New Roman"/>
        <scheme val="none"/>
      </font>
      <numFmt numFmtId="14" formatCode="0.00%"/>
    </ndxf>
  </rcc>
  <rcc rId="646" sId="1" odxf="1" dxf="1" numFmtId="34">
    <nc r="E16">
      <v>781821</v>
    </nc>
    <ndxf>
      <font>
        <sz val="10"/>
        <color auto="1"/>
        <name val="Times New Roman"/>
        <scheme val="none"/>
      </font>
      <numFmt numFmtId="165" formatCode="_-* #,##0.00\ [$€-1]_-;\-* #,##0.00\ [$€-1]_-;_-* &quot;-&quot;??\ [$€-1]_-;_-@_-"/>
      <border outline="0">
        <top/>
      </border>
    </ndxf>
  </rcc>
  <rfmt sheetId="1" sqref="E17" start="0" length="0">
    <dxf>
      <font>
        <sz val="10"/>
        <color auto="1"/>
        <name val="Times New Roman"/>
        <scheme val="none"/>
      </font>
      <numFmt numFmtId="165" formatCode="_-* #,##0.00\ [$€-1]_-;\-* #,##0.00\ [$€-1]_-;_-* &quot;-&quot;??\ [$€-1]_-;_-@_-"/>
      <border outline="0">
        <top/>
        <bottom style="thin">
          <color indexed="64"/>
        </bottom>
      </border>
    </dxf>
  </rfmt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7" sId="3" odxf="1" dxf="1">
    <oc r="B9" t="inlineStr">
      <is>
        <r>
          <t>75</t>
        </r>
        <r>
          <rPr>
            <sz val="11"/>
            <color rgb="FFFF0000"/>
            <rFont val="Calibri"/>
            <family val="2"/>
            <charset val="238"/>
          </rPr>
          <t>+70 (55)</t>
        </r>
      </is>
    </oc>
    <nc r="B9" t="inlineStr">
      <is>
        <r>
          <rPr>
            <b/>
            <sz val="11"/>
            <rFont val="Calibri"/>
            <family val="2"/>
            <charset val="238"/>
          </rPr>
          <t>98</t>
        </r>
        <r>
          <rPr>
            <sz val="11"/>
            <color rgb="FFFF0000"/>
            <rFont val="Calibri"/>
            <family val="2"/>
            <charset val="238"/>
          </rPr>
          <t>+70 (55)</t>
        </r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648" sId="3" odxf="1" dxf="1">
    <oc r="C9" t="inlineStr">
      <is>
        <r>
          <t>20</t>
        </r>
        <r>
          <rPr>
            <sz val="11"/>
            <color rgb="FFFF0000"/>
            <rFont val="Calibri"/>
            <family val="2"/>
            <charset val="238"/>
          </rPr>
          <t>+9</t>
        </r>
      </is>
    </oc>
    <nc r="C9" t="inlineStr">
      <is>
        <r>
          <rPr>
            <b/>
            <sz val="11"/>
            <color theme="1"/>
            <rFont val="Calibri"/>
            <family val="2"/>
            <charset val="238"/>
          </rPr>
          <t>14</t>
        </r>
        <r>
          <rPr>
            <sz val="11"/>
            <color rgb="FFFF0000"/>
            <rFont val="Calibri"/>
            <family val="2"/>
            <charset val="238"/>
          </rPr>
          <t>+9</t>
        </r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fmt sheetId="3" sqref="C10" start="0" length="2147483647">
    <dxf>
      <font>
        <b/>
      </font>
    </dxf>
  </rfmt>
  <rfmt sheetId="3" sqref="C12" start="0" length="2147483647">
    <dxf>
      <font>
        <b/>
      </font>
    </dxf>
  </rfmt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49" sId="3" ref="A32:XFD32" action="insertRow"/>
  <rcc rId="650" sId="3">
    <nc r="A32" t="inlineStr">
      <is>
        <t>Erasmus+</t>
      </is>
    </nc>
  </rcc>
  <rm rId="651" sheetId="3" source="B30:D30" destination="B32:D32" sourceSheetId="3">
    <rfmt sheetId="3" sqref="B32" start="0" length="0">
      <dxf>
        <alignment horizontal="right" vertical="center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32" start="0" length="0">
      <dxf>
        <alignment horizontal="right" vertical="center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32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m>
  <rfmt sheetId="3" sqref="A32:D32">
    <dxf>
      <fill>
        <patternFill patternType="solid">
          <bgColor rgb="FFFFFF00"/>
        </patternFill>
      </fill>
    </dxf>
  </rfmt>
  <rcv guid="{8ED78D0F-209F-4723-9D35-1F2137B8DB63}" action="delete"/>
  <rcv guid="{8ED78D0F-209F-4723-9D35-1F2137B8DB63}" action="add"/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C11" start="0" length="2147483647">
    <dxf>
      <font>
        <b/>
      </font>
    </dxf>
  </rfmt>
  <rcc rId="652" sId="3">
    <nc r="B11">
      <v>0</v>
    </nc>
  </rcc>
  <rfmt sheetId="3" sqref="B11">
    <dxf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653" sId="3">
    <nc r="D11">
      <v>0</v>
    </nc>
  </rcc>
  <rcc rId="654" sId="3" odxf="1" dxf="1">
    <oc r="B34" t="inlineStr">
      <is>
        <t>44+123</t>
      </is>
    </oc>
    <nc r="B34" t="inlineStr">
      <is>
        <t>41+123</t>
      </is>
    </nc>
    <odxf>
      <font>
        <b val="0"/>
        <sz val="11"/>
        <color theme="1"/>
        <name val="Calibri"/>
        <scheme val="minor"/>
      </font>
    </odxf>
    <ndxf>
      <font>
        <b/>
        <sz val="11"/>
        <color theme="1"/>
        <name val="Calibri"/>
        <scheme val="minor"/>
      </font>
    </ndxf>
  </rcc>
  <rfmt sheetId="3" sqref="C34" start="0" length="2147483647">
    <dxf>
      <font>
        <b/>
      </font>
    </dxf>
  </rfmt>
  <rcc rId="655" sId="3">
    <nc r="D34">
      <v>0</v>
    </nc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6" sId="3">
    <oc r="B9" t="inlineStr">
      <is>
        <r>
          <rPr>
            <b/>
            <sz val="11"/>
            <rFont val="Calibri"/>
            <family val="2"/>
            <charset val="238"/>
          </rPr>
          <t>98</t>
        </r>
        <r>
          <rPr>
            <sz val="11"/>
            <color rgb="FFFF0000"/>
            <rFont val="Calibri"/>
            <family val="2"/>
            <charset val="238"/>
          </rPr>
          <t>+70 (55)</t>
        </r>
      </is>
    </oc>
    <nc r="B9" t="inlineStr">
      <is>
        <r>
          <rPr>
            <b/>
            <sz val="11"/>
            <rFont val="Calibri"/>
            <family val="2"/>
            <charset val="238"/>
          </rPr>
          <t>98</t>
        </r>
        <r>
          <rPr>
            <sz val="11"/>
            <color rgb="FFFF0000"/>
            <rFont val="Calibri"/>
            <family val="2"/>
            <charset val="238"/>
          </rPr>
          <t>+70</t>
        </r>
      </is>
    </nc>
  </rcc>
  <rfmt sheetId="3" sqref="B9" start="0" length="2147483647">
    <dxf>
      <font>
        <b/>
      </font>
    </dxf>
  </rfmt>
  <rfmt sheetId="3" sqref="B9" start="0" length="2147483647">
    <dxf>
      <font>
        <color auto="1"/>
      </font>
    </dxf>
  </rfmt>
  <rfmt sheetId="3" sqref="C9" start="0" length="2147483647">
    <dxf>
      <font>
        <b/>
      </font>
    </dxf>
  </rfmt>
  <rfmt sheetId="3" sqref="C9" start="0" length="2147483647">
    <dxf>
      <font>
        <color auto="1"/>
      </font>
    </dxf>
  </rfmt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7" sId="1">
    <oc r="B16">
      <v>17</v>
    </oc>
    <nc r="B16">
      <v>16</v>
    </nc>
  </rcc>
  <rcv guid="{B0BEF0A4-7A22-4597-BA93-88869D5BABD4}" action="delete"/>
  <rcv guid="{B0BEF0A4-7A22-4597-BA93-88869D5BABD4}" action="add"/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8" sId="1">
    <oc r="B29" t="inlineStr">
      <is>
        <r>
          <t>321</t>
        </r>
        <r>
          <rPr>
            <b/>
            <sz val="10"/>
            <color rgb="FFFF0000"/>
            <rFont val="Times New Roman"/>
            <family val="1"/>
            <charset val="238"/>
          </rPr>
          <t>+108 (69)</t>
        </r>
      </is>
    </oc>
    <nc r="B29" t="inlineStr">
      <is>
        <r>
          <t>308</t>
        </r>
        <r>
          <rPr>
            <b/>
            <sz val="10"/>
            <color rgb="FFFF0000"/>
            <rFont val="Times New Roman"/>
            <family val="1"/>
            <charset val="238"/>
          </rPr>
          <t>+108 (69)</t>
        </r>
      </is>
    </nc>
  </rcc>
  <rcc rId="659" sId="1">
    <oc r="C29" t="inlineStr">
      <is>
        <r>
          <t>183</t>
        </r>
        <r>
          <rPr>
            <b/>
            <sz val="10"/>
            <color rgb="FFFF0000"/>
            <rFont val="Times New Roman"/>
            <family val="1"/>
            <charset val="238"/>
          </rPr>
          <t>+79 (55)</t>
        </r>
      </is>
    </oc>
    <nc r="C29" t="inlineStr">
      <is>
        <r>
          <t>197</t>
        </r>
        <r>
          <rPr>
            <b/>
            <sz val="10"/>
            <color rgb="FFFF0000"/>
            <rFont val="Times New Roman"/>
            <family val="1"/>
            <charset val="238"/>
          </rPr>
          <t>+79 (55)</t>
        </r>
      </is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0" sId="1">
    <oc r="E29" t="inlineStr">
      <is>
        <r>
          <rPr>
            <sz val="10"/>
            <rFont val="Times New Roman"/>
            <family val="1"/>
            <charset val="238"/>
          </rPr>
          <t xml:space="preserve"> 64 983 000    
 </t>
        </r>
        <r>
          <rPr>
            <sz val="10"/>
            <color rgb="FFFF0000"/>
            <rFont val="Times New Roman"/>
            <family val="1"/>
            <charset val="238"/>
          </rPr>
          <t>+103.950.200</t>
        </r>
      </is>
    </oc>
    <nc r="E29" t="inlineStr">
      <is>
        <r>
          <rPr>
            <b/>
            <sz val="10"/>
            <rFont val="Times New Roman"/>
            <family val="1"/>
            <charset val="238"/>
          </rPr>
          <t xml:space="preserve">49 990 000  </t>
        </r>
        <r>
          <rPr>
            <sz val="10"/>
            <rFont val="Times New Roman"/>
            <family val="1"/>
            <charset val="238"/>
          </rPr>
          <t xml:space="preserve">  
 </t>
        </r>
        <r>
          <rPr>
            <sz val="10"/>
            <color rgb="FFFF0000"/>
            <rFont val="Times New Roman"/>
            <family val="1"/>
            <charset val="238"/>
          </rPr>
          <t>+103.950.200</t>
        </r>
      </is>
    </nc>
  </rcc>
  <rfmt sheetId="1" sqref="D29:D33" start="0" length="2147483647">
    <dxf>
      <font>
        <b/>
      </font>
    </dxf>
  </rfmt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1" sId="3">
    <nc r="J37">
      <f>SUM(J17:J36)</f>
    </nc>
  </rcc>
  <rfmt sheetId="3" sqref="J37" start="0" length="2147483647">
    <dxf>
      <font>
        <u/>
      </font>
    </dxf>
  </rfmt>
  <rfmt sheetId="3" sqref="K37" start="0" length="0">
    <dxf>
      <font>
        <u/>
        <sz val="11"/>
        <color theme="1"/>
        <name val="Calibri"/>
        <scheme val="minor"/>
      </font>
    </dxf>
  </rfmt>
  <rcc rId="662" sId="3">
    <nc r="K37">
      <f>SUM(K17:K36)</f>
    </nc>
  </rcc>
  <rcc rId="663" sId="1">
    <oc r="B29" t="inlineStr">
      <is>
        <r>
          <t>308</t>
        </r>
        <r>
          <rPr>
            <b/>
            <sz val="10"/>
            <color rgb="FFFF0000"/>
            <rFont val="Times New Roman"/>
            <family val="1"/>
            <charset val="238"/>
          </rPr>
          <t>+108 (69)</t>
        </r>
      </is>
    </oc>
    <nc r="B29">
      <v>416</v>
    </nc>
  </rcc>
  <rcc rId="664" sId="1">
    <oc r="C29" t="inlineStr">
      <is>
        <r>
          <t>197</t>
        </r>
        <r>
          <rPr>
            <b/>
            <sz val="10"/>
            <color rgb="FFFF0000"/>
            <rFont val="Times New Roman"/>
            <family val="1"/>
            <charset val="238"/>
          </rPr>
          <t>+79 (55)</t>
        </r>
      </is>
    </oc>
    <nc r="C29">
      <v>276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5" sId="1" odxf="1" dxf="1">
    <oc r="H29" t="inlineStr">
      <is>
        <r>
          <t>*ki- és beutazó hallgatók és oktatók/kutatók együttesen a beutazó nyári egyetem kivételével.</t>
        </r>
        <r>
          <rPr>
            <sz val="11"/>
            <color rgb="FFFF0000"/>
            <rFont val="Calibri"/>
            <family val="2"/>
            <charset val="238"/>
          </rPr>
          <t xml:space="preserve"> Pirossal a SiH által kezelt ÁK pályázati adatok (abból zárójelben a Campus Mundi finanszírozású pályázatok)</t>
        </r>
      </is>
    </oc>
    <nc r="H29" t="inlineStr">
      <is>
        <t>*ki- és beutazó hallgatók és oktatók/kutatók együttesen a beutazó nyári egyetem kivételével.</t>
      </is>
    </nc>
    <odxf>
      <font/>
    </odxf>
    <ndxf>
      <font/>
    </ndxf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6" sId="3">
    <nc r="C21">
      <v>7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.bin"/><Relationship Id="rId13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28.bin"/><Relationship Id="rId7" Type="http://schemas.openxmlformats.org/officeDocument/2006/relationships/printerSettings" Target="../printerSettings/printerSettings32.bin"/><Relationship Id="rId12" Type="http://schemas.openxmlformats.org/officeDocument/2006/relationships/printerSettings" Target="../printerSettings/printerSettings37.bin"/><Relationship Id="rId17" Type="http://schemas.openxmlformats.org/officeDocument/2006/relationships/comments" Target="../comments2.xml"/><Relationship Id="rId2" Type="http://schemas.openxmlformats.org/officeDocument/2006/relationships/printerSettings" Target="../printerSettings/printerSettings27.bin"/><Relationship Id="rId16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1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0.bin"/><Relationship Id="rId15" Type="http://schemas.openxmlformats.org/officeDocument/2006/relationships/printerSettings" Target="../printerSettings/printerSettings40.bin"/><Relationship Id="rId10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29.bin"/><Relationship Id="rId9" Type="http://schemas.openxmlformats.org/officeDocument/2006/relationships/printerSettings" Target="../printerSettings/printerSettings34.bin"/><Relationship Id="rId14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../../../opendoc/openDocument.jsp?iDocID=FrIdHla9ZQoAO38AAHAbgAIAAFBWiyma&amp;sIDType=CUID&amp;sType=wid&amp;sReportName=Projects%20by%20Activity&amp;sRefresh=Y&amp;lsMAction%20Field(s)=YOU&amp;lsMEnter%20value(s)%20for%20Fund%20Source%3A=Erasmus%2B&amp;lsSProject%20Procedure%20State=2" TargetMode="External"/><Relationship Id="rId13" Type="http://schemas.openxmlformats.org/officeDocument/2006/relationships/hyperlink" Target="../../../opendoc/openDocument.jsp?iDocID=FrIdHla9ZQoAO38AAHAbgAIAAFBWiyma&amp;sIDType=CUID&amp;sType=wid&amp;sReportName=Projects%20by%20Activity&amp;sRefresh=Y&amp;lsMAction%20Field(s)=YOU&amp;lsMEnter%20value(s)%20for%20Fund%20Source%3A=Erasmus%2B&amp;lsSProject%20Procedure%20State=2" TargetMode="External"/><Relationship Id="rId3" Type="http://schemas.openxmlformats.org/officeDocument/2006/relationships/printerSettings" Target="../printerSettings/printerSettings43.bin"/><Relationship Id="rId7" Type="http://schemas.openxmlformats.org/officeDocument/2006/relationships/hyperlink" Target="../../../opendoc/openDocument.jsp?iDocID=FrIdHla9ZQoAO38AAHAbgAIAAFBWiyma&amp;sIDType=CUID&amp;sType=wid&amp;sReportName=Projects%20by%20Activity&amp;sRefresh=Y&amp;lsMAction%20Field(s)=YOU&amp;lsMEnter%20value(s)%20for%20Fund%20Source%3A=Erasmus%2B&amp;lsSProject%20Procedure%20State=2" TargetMode="External"/><Relationship Id="rId12" Type="http://schemas.openxmlformats.org/officeDocument/2006/relationships/hyperlink" Target="../../../opendoc/openDocument.jsp?iDocID=FrIdHla9ZQoAO38AAHAbgAIAAFBWiyma&amp;sIDType=CUID&amp;sType=wid&amp;sReportName=Projects%20by%20Activity&amp;sRefresh=Y&amp;lsMAction%20Field(s)=YOU&amp;lsMEnter%20value(s)%20for%20Fund%20Source%3A=Erasmus%2B&amp;lsSProject%20Procedure%20State=2" TargetMode="External"/><Relationship Id="rId2" Type="http://schemas.openxmlformats.org/officeDocument/2006/relationships/printerSettings" Target="../printerSettings/printerSettings42.bin"/><Relationship Id="rId16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11" Type="http://schemas.openxmlformats.org/officeDocument/2006/relationships/hyperlink" Target="../../../opendoc/openDocument.jsp?iDocID=FrIdHla9ZQoAO38AAHAbgAIAAFBWiyma&amp;sIDType=CUID&amp;sType=wid&amp;sReportName=Projects%20by%20Activity&amp;sRefresh=Y&amp;lsMAction%20Field(s)=YOU&amp;lsMEnter%20value(s)%20for%20Fund%20Source%3A=Erasmus%2B&amp;lsSProject%20Procedure%20State=2" TargetMode="External"/><Relationship Id="rId5" Type="http://schemas.openxmlformats.org/officeDocument/2006/relationships/printerSettings" Target="../printerSettings/printerSettings45.bin"/><Relationship Id="rId15" Type="http://schemas.openxmlformats.org/officeDocument/2006/relationships/hyperlink" Target="../../../opendoc/openDocument.jsp?iDocID=FrIdHla9ZQoAO38AAHAbgAIAAFBWiyma&amp;sIDType=CUID&amp;sType=wid&amp;sReportName=Projects%20by%20Activity&amp;lsMAction%20Field(s)=YOU&amp;lsMEnter%20value(s)%20for%20Fund%20Source%3A=Erasmus%2B&amp;lsSProject%20Procedure%20State=2&amp;lsMSelect%25" TargetMode="External"/><Relationship Id="rId10" Type="http://schemas.openxmlformats.org/officeDocument/2006/relationships/hyperlink" Target="../../../opendoc/openDocument.jsp?iDocID=FrIdHla9ZQoAO38AAHAbgAIAAFBWiyma&amp;sIDType=CUID&amp;sType=wid&amp;sReportName=Projects%20by%20Activity&amp;sRefresh=Y&amp;lsMAction%20Field(s)=YOU&amp;lsMEnter%20value(s)%20for%20Fund%20Source%3A=Erasmus%2B&amp;lsSProject%20Procedure%20State=2" TargetMode="External"/><Relationship Id="rId4" Type="http://schemas.openxmlformats.org/officeDocument/2006/relationships/printerSettings" Target="../printerSettings/printerSettings44.bin"/><Relationship Id="rId9" Type="http://schemas.openxmlformats.org/officeDocument/2006/relationships/hyperlink" Target="../../../opendoc/openDocument.jsp?iDocID=FrIdHla9ZQoAO38AAHAbgAIAAFBWiyma&amp;sIDType=CUID&amp;sType=wid&amp;sReportName=Projects%20by%20Activity&amp;sRefresh=Y&amp;lsMAction%20Field(s)=YOU&amp;lsMEnter%20value(s)%20for%20Fund%20Source%3A=Erasmus%2B&amp;lsSProject%20Procedure%20State=2" TargetMode="External"/><Relationship Id="rId14" Type="http://schemas.openxmlformats.org/officeDocument/2006/relationships/hyperlink" Target="../../../opendoc/openDocument.jsp?iDocID=FrIdHla9ZQoAO38AAHAbgAIAAFBWiyma&amp;sIDType=CUID&amp;sType=wid&amp;sReportName=Projects%20by%20Activity&amp;sRefresh=Y&amp;lsMAction%20Field(s)=YOU&amp;lsMEnter%20value(s)%20for%20Fund%20Source%3A=Erasmus%2B&amp;lsSProject%20Procedure%20State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"/>
  <sheetViews>
    <sheetView workbookViewId="0">
      <pane ySplit="1" topLeftCell="A2" activePane="bottomLeft" state="frozen"/>
      <selection pane="bottomLeft" activeCell="A18" sqref="A18"/>
    </sheetView>
  </sheetViews>
  <sheetFormatPr defaultRowHeight="12" x14ac:dyDescent="0.2"/>
  <cols>
    <col min="1" max="1" width="27.140625" style="64" customWidth="1"/>
    <col min="2" max="2" width="12.7109375" style="17" customWidth="1"/>
    <col min="3" max="3" width="16.5703125" style="17" customWidth="1"/>
    <col min="4" max="4" width="16.7109375" style="29" customWidth="1"/>
    <col min="5" max="5" width="27.42578125" style="17" customWidth="1"/>
    <col min="6" max="6" width="14" style="17" customWidth="1"/>
    <col min="7" max="7" width="53.140625" style="17" customWidth="1"/>
    <col min="8" max="8" width="16.140625" style="17" customWidth="1"/>
    <col min="9" max="9" width="9.85546875" style="17" bestFit="1" customWidth="1"/>
    <col min="10" max="252" width="9.140625" style="17"/>
    <col min="253" max="253" width="19.28515625" style="17" customWidth="1"/>
    <col min="254" max="254" width="10.28515625" style="17" customWidth="1"/>
    <col min="255" max="255" width="9.140625" style="17"/>
    <col min="256" max="256" width="16.5703125" style="17" customWidth="1"/>
    <col min="257" max="257" width="12" style="17" customWidth="1"/>
    <col min="258" max="258" width="11.5703125" style="17" customWidth="1"/>
    <col min="259" max="259" width="14" style="17" customWidth="1"/>
    <col min="260" max="260" width="23.5703125" style="17" customWidth="1"/>
    <col min="261" max="261" width="5.5703125" style="17" customWidth="1"/>
    <col min="262" max="262" width="26.5703125" style="17" customWidth="1"/>
    <col min="263" max="263" width="9.140625" style="17"/>
    <col min="264" max="264" width="10.85546875" style="17" customWidth="1"/>
    <col min="265" max="265" width="9.85546875" style="17" bestFit="1" customWidth="1"/>
    <col min="266" max="508" width="9.140625" style="17"/>
    <col min="509" max="509" width="19.28515625" style="17" customWidth="1"/>
    <col min="510" max="510" width="10.28515625" style="17" customWidth="1"/>
    <col min="511" max="511" width="9.140625" style="17"/>
    <col min="512" max="512" width="16.5703125" style="17" customWidth="1"/>
    <col min="513" max="513" width="12" style="17" customWidth="1"/>
    <col min="514" max="514" width="11.5703125" style="17" customWidth="1"/>
    <col min="515" max="515" width="14" style="17" customWidth="1"/>
    <col min="516" max="516" width="23.5703125" style="17" customWidth="1"/>
    <col min="517" max="517" width="5.5703125" style="17" customWidth="1"/>
    <col min="518" max="518" width="26.5703125" style="17" customWidth="1"/>
    <col min="519" max="519" width="9.140625" style="17"/>
    <col min="520" max="520" width="10.85546875" style="17" customWidth="1"/>
    <col min="521" max="521" width="9.85546875" style="17" bestFit="1" customWidth="1"/>
    <col min="522" max="764" width="9.140625" style="17"/>
    <col min="765" max="765" width="19.28515625" style="17" customWidth="1"/>
    <col min="766" max="766" width="10.28515625" style="17" customWidth="1"/>
    <col min="767" max="767" width="9.140625" style="17"/>
    <col min="768" max="768" width="16.5703125" style="17" customWidth="1"/>
    <col min="769" max="769" width="12" style="17" customWidth="1"/>
    <col min="770" max="770" width="11.5703125" style="17" customWidth="1"/>
    <col min="771" max="771" width="14" style="17" customWidth="1"/>
    <col min="772" max="772" width="23.5703125" style="17" customWidth="1"/>
    <col min="773" max="773" width="5.5703125" style="17" customWidth="1"/>
    <col min="774" max="774" width="26.5703125" style="17" customWidth="1"/>
    <col min="775" max="775" width="9.140625" style="17"/>
    <col min="776" max="776" width="10.85546875" style="17" customWidth="1"/>
    <col min="777" max="777" width="9.85546875" style="17" bestFit="1" customWidth="1"/>
    <col min="778" max="1020" width="9.140625" style="17"/>
    <col min="1021" max="1021" width="19.28515625" style="17" customWidth="1"/>
    <col min="1022" max="1022" width="10.28515625" style="17" customWidth="1"/>
    <col min="1023" max="1023" width="9.140625" style="17"/>
    <col min="1024" max="1024" width="16.5703125" style="17" customWidth="1"/>
    <col min="1025" max="1025" width="12" style="17" customWidth="1"/>
    <col min="1026" max="1026" width="11.5703125" style="17" customWidth="1"/>
    <col min="1027" max="1027" width="14" style="17" customWidth="1"/>
    <col min="1028" max="1028" width="23.5703125" style="17" customWidth="1"/>
    <col min="1029" max="1029" width="5.5703125" style="17" customWidth="1"/>
    <col min="1030" max="1030" width="26.5703125" style="17" customWidth="1"/>
    <col min="1031" max="1031" width="9.140625" style="17"/>
    <col min="1032" max="1032" width="10.85546875" style="17" customWidth="1"/>
    <col min="1033" max="1033" width="9.85546875" style="17" bestFit="1" customWidth="1"/>
    <col min="1034" max="1276" width="9.140625" style="17"/>
    <col min="1277" max="1277" width="19.28515625" style="17" customWidth="1"/>
    <col min="1278" max="1278" width="10.28515625" style="17" customWidth="1"/>
    <col min="1279" max="1279" width="9.140625" style="17"/>
    <col min="1280" max="1280" width="16.5703125" style="17" customWidth="1"/>
    <col min="1281" max="1281" width="12" style="17" customWidth="1"/>
    <col min="1282" max="1282" width="11.5703125" style="17" customWidth="1"/>
    <col min="1283" max="1283" width="14" style="17" customWidth="1"/>
    <col min="1284" max="1284" width="23.5703125" style="17" customWidth="1"/>
    <col min="1285" max="1285" width="5.5703125" style="17" customWidth="1"/>
    <col min="1286" max="1286" width="26.5703125" style="17" customWidth="1"/>
    <col min="1287" max="1287" width="9.140625" style="17"/>
    <col min="1288" max="1288" width="10.85546875" style="17" customWidth="1"/>
    <col min="1289" max="1289" width="9.85546875" style="17" bestFit="1" customWidth="1"/>
    <col min="1290" max="1532" width="9.140625" style="17"/>
    <col min="1533" max="1533" width="19.28515625" style="17" customWidth="1"/>
    <col min="1534" max="1534" width="10.28515625" style="17" customWidth="1"/>
    <col min="1535" max="1535" width="9.140625" style="17"/>
    <col min="1536" max="1536" width="16.5703125" style="17" customWidth="1"/>
    <col min="1537" max="1537" width="12" style="17" customWidth="1"/>
    <col min="1538" max="1538" width="11.5703125" style="17" customWidth="1"/>
    <col min="1539" max="1539" width="14" style="17" customWidth="1"/>
    <col min="1540" max="1540" width="23.5703125" style="17" customWidth="1"/>
    <col min="1541" max="1541" width="5.5703125" style="17" customWidth="1"/>
    <col min="1542" max="1542" width="26.5703125" style="17" customWidth="1"/>
    <col min="1543" max="1543" width="9.140625" style="17"/>
    <col min="1544" max="1544" width="10.85546875" style="17" customWidth="1"/>
    <col min="1545" max="1545" width="9.85546875" style="17" bestFit="1" customWidth="1"/>
    <col min="1546" max="1788" width="9.140625" style="17"/>
    <col min="1789" max="1789" width="19.28515625" style="17" customWidth="1"/>
    <col min="1790" max="1790" width="10.28515625" style="17" customWidth="1"/>
    <col min="1791" max="1791" width="9.140625" style="17"/>
    <col min="1792" max="1792" width="16.5703125" style="17" customWidth="1"/>
    <col min="1793" max="1793" width="12" style="17" customWidth="1"/>
    <col min="1794" max="1794" width="11.5703125" style="17" customWidth="1"/>
    <col min="1795" max="1795" width="14" style="17" customWidth="1"/>
    <col min="1796" max="1796" width="23.5703125" style="17" customWidth="1"/>
    <col min="1797" max="1797" width="5.5703125" style="17" customWidth="1"/>
    <col min="1798" max="1798" width="26.5703125" style="17" customWidth="1"/>
    <col min="1799" max="1799" width="9.140625" style="17"/>
    <col min="1800" max="1800" width="10.85546875" style="17" customWidth="1"/>
    <col min="1801" max="1801" width="9.85546875" style="17" bestFit="1" customWidth="1"/>
    <col min="1802" max="2044" width="9.140625" style="17"/>
    <col min="2045" max="2045" width="19.28515625" style="17" customWidth="1"/>
    <col min="2046" max="2046" width="10.28515625" style="17" customWidth="1"/>
    <col min="2047" max="2047" width="9.140625" style="17"/>
    <col min="2048" max="2048" width="16.5703125" style="17" customWidth="1"/>
    <col min="2049" max="2049" width="12" style="17" customWidth="1"/>
    <col min="2050" max="2050" width="11.5703125" style="17" customWidth="1"/>
    <col min="2051" max="2051" width="14" style="17" customWidth="1"/>
    <col min="2052" max="2052" width="23.5703125" style="17" customWidth="1"/>
    <col min="2053" max="2053" width="5.5703125" style="17" customWidth="1"/>
    <col min="2054" max="2054" width="26.5703125" style="17" customWidth="1"/>
    <col min="2055" max="2055" width="9.140625" style="17"/>
    <col min="2056" max="2056" width="10.85546875" style="17" customWidth="1"/>
    <col min="2057" max="2057" width="9.85546875" style="17" bestFit="1" customWidth="1"/>
    <col min="2058" max="2300" width="9.140625" style="17"/>
    <col min="2301" max="2301" width="19.28515625" style="17" customWidth="1"/>
    <col min="2302" max="2302" width="10.28515625" style="17" customWidth="1"/>
    <col min="2303" max="2303" width="9.140625" style="17"/>
    <col min="2304" max="2304" width="16.5703125" style="17" customWidth="1"/>
    <col min="2305" max="2305" width="12" style="17" customWidth="1"/>
    <col min="2306" max="2306" width="11.5703125" style="17" customWidth="1"/>
    <col min="2307" max="2307" width="14" style="17" customWidth="1"/>
    <col min="2308" max="2308" width="23.5703125" style="17" customWidth="1"/>
    <col min="2309" max="2309" width="5.5703125" style="17" customWidth="1"/>
    <col min="2310" max="2310" width="26.5703125" style="17" customWidth="1"/>
    <col min="2311" max="2311" width="9.140625" style="17"/>
    <col min="2312" max="2312" width="10.85546875" style="17" customWidth="1"/>
    <col min="2313" max="2313" width="9.85546875" style="17" bestFit="1" customWidth="1"/>
    <col min="2314" max="2556" width="9.140625" style="17"/>
    <col min="2557" max="2557" width="19.28515625" style="17" customWidth="1"/>
    <col min="2558" max="2558" width="10.28515625" style="17" customWidth="1"/>
    <col min="2559" max="2559" width="9.140625" style="17"/>
    <col min="2560" max="2560" width="16.5703125" style="17" customWidth="1"/>
    <col min="2561" max="2561" width="12" style="17" customWidth="1"/>
    <col min="2562" max="2562" width="11.5703125" style="17" customWidth="1"/>
    <col min="2563" max="2563" width="14" style="17" customWidth="1"/>
    <col min="2564" max="2564" width="23.5703125" style="17" customWidth="1"/>
    <col min="2565" max="2565" width="5.5703125" style="17" customWidth="1"/>
    <col min="2566" max="2566" width="26.5703125" style="17" customWidth="1"/>
    <col min="2567" max="2567" width="9.140625" style="17"/>
    <col min="2568" max="2568" width="10.85546875" style="17" customWidth="1"/>
    <col min="2569" max="2569" width="9.85546875" style="17" bestFit="1" customWidth="1"/>
    <col min="2570" max="2812" width="9.140625" style="17"/>
    <col min="2813" max="2813" width="19.28515625" style="17" customWidth="1"/>
    <col min="2814" max="2814" width="10.28515625" style="17" customWidth="1"/>
    <col min="2815" max="2815" width="9.140625" style="17"/>
    <col min="2816" max="2816" width="16.5703125" style="17" customWidth="1"/>
    <col min="2817" max="2817" width="12" style="17" customWidth="1"/>
    <col min="2818" max="2818" width="11.5703125" style="17" customWidth="1"/>
    <col min="2819" max="2819" width="14" style="17" customWidth="1"/>
    <col min="2820" max="2820" width="23.5703125" style="17" customWidth="1"/>
    <col min="2821" max="2821" width="5.5703125" style="17" customWidth="1"/>
    <col min="2822" max="2822" width="26.5703125" style="17" customWidth="1"/>
    <col min="2823" max="2823" width="9.140625" style="17"/>
    <col min="2824" max="2824" width="10.85546875" style="17" customWidth="1"/>
    <col min="2825" max="2825" width="9.85546875" style="17" bestFit="1" customWidth="1"/>
    <col min="2826" max="3068" width="9.140625" style="17"/>
    <col min="3069" max="3069" width="19.28515625" style="17" customWidth="1"/>
    <col min="3070" max="3070" width="10.28515625" style="17" customWidth="1"/>
    <col min="3071" max="3071" width="9.140625" style="17"/>
    <col min="3072" max="3072" width="16.5703125" style="17" customWidth="1"/>
    <col min="3073" max="3073" width="12" style="17" customWidth="1"/>
    <col min="3074" max="3074" width="11.5703125" style="17" customWidth="1"/>
    <col min="3075" max="3075" width="14" style="17" customWidth="1"/>
    <col min="3076" max="3076" width="23.5703125" style="17" customWidth="1"/>
    <col min="3077" max="3077" width="5.5703125" style="17" customWidth="1"/>
    <col min="3078" max="3078" width="26.5703125" style="17" customWidth="1"/>
    <col min="3079" max="3079" width="9.140625" style="17"/>
    <col min="3080" max="3080" width="10.85546875" style="17" customWidth="1"/>
    <col min="3081" max="3081" width="9.85546875" style="17" bestFit="1" customWidth="1"/>
    <col min="3082" max="3324" width="9.140625" style="17"/>
    <col min="3325" max="3325" width="19.28515625" style="17" customWidth="1"/>
    <col min="3326" max="3326" width="10.28515625" style="17" customWidth="1"/>
    <col min="3327" max="3327" width="9.140625" style="17"/>
    <col min="3328" max="3328" width="16.5703125" style="17" customWidth="1"/>
    <col min="3329" max="3329" width="12" style="17" customWidth="1"/>
    <col min="3330" max="3330" width="11.5703125" style="17" customWidth="1"/>
    <col min="3331" max="3331" width="14" style="17" customWidth="1"/>
    <col min="3332" max="3332" width="23.5703125" style="17" customWidth="1"/>
    <col min="3333" max="3333" width="5.5703125" style="17" customWidth="1"/>
    <col min="3334" max="3334" width="26.5703125" style="17" customWidth="1"/>
    <col min="3335" max="3335" width="9.140625" style="17"/>
    <col min="3336" max="3336" width="10.85546875" style="17" customWidth="1"/>
    <col min="3337" max="3337" width="9.85546875" style="17" bestFit="1" customWidth="1"/>
    <col min="3338" max="3580" width="9.140625" style="17"/>
    <col min="3581" max="3581" width="19.28515625" style="17" customWidth="1"/>
    <col min="3582" max="3582" width="10.28515625" style="17" customWidth="1"/>
    <col min="3583" max="3583" width="9.140625" style="17"/>
    <col min="3584" max="3584" width="16.5703125" style="17" customWidth="1"/>
    <col min="3585" max="3585" width="12" style="17" customWidth="1"/>
    <col min="3586" max="3586" width="11.5703125" style="17" customWidth="1"/>
    <col min="3587" max="3587" width="14" style="17" customWidth="1"/>
    <col min="3588" max="3588" width="23.5703125" style="17" customWidth="1"/>
    <col min="3589" max="3589" width="5.5703125" style="17" customWidth="1"/>
    <col min="3590" max="3590" width="26.5703125" style="17" customWidth="1"/>
    <col min="3591" max="3591" width="9.140625" style="17"/>
    <col min="3592" max="3592" width="10.85546875" style="17" customWidth="1"/>
    <col min="3593" max="3593" width="9.85546875" style="17" bestFit="1" customWidth="1"/>
    <col min="3594" max="3836" width="9.140625" style="17"/>
    <col min="3837" max="3837" width="19.28515625" style="17" customWidth="1"/>
    <col min="3838" max="3838" width="10.28515625" style="17" customWidth="1"/>
    <col min="3839" max="3839" width="9.140625" style="17"/>
    <col min="3840" max="3840" width="16.5703125" style="17" customWidth="1"/>
    <col min="3841" max="3841" width="12" style="17" customWidth="1"/>
    <col min="3842" max="3842" width="11.5703125" style="17" customWidth="1"/>
    <col min="3843" max="3843" width="14" style="17" customWidth="1"/>
    <col min="3844" max="3844" width="23.5703125" style="17" customWidth="1"/>
    <col min="3845" max="3845" width="5.5703125" style="17" customWidth="1"/>
    <col min="3846" max="3846" width="26.5703125" style="17" customWidth="1"/>
    <col min="3847" max="3847" width="9.140625" style="17"/>
    <col min="3848" max="3848" width="10.85546875" style="17" customWidth="1"/>
    <col min="3849" max="3849" width="9.85546875" style="17" bestFit="1" customWidth="1"/>
    <col min="3850" max="4092" width="9.140625" style="17"/>
    <col min="4093" max="4093" width="19.28515625" style="17" customWidth="1"/>
    <col min="4094" max="4094" width="10.28515625" style="17" customWidth="1"/>
    <col min="4095" max="4095" width="9.140625" style="17"/>
    <col min="4096" max="4096" width="16.5703125" style="17" customWidth="1"/>
    <col min="4097" max="4097" width="12" style="17" customWidth="1"/>
    <col min="4098" max="4098" width="11.5703125" style="17" customWidth="1"/>
    <col min="4099" max="4099" width="14" style="17" customWidth="1"/>
    <col min="4100" max="4100" width="23.5703125" style="17" customWidth="1"/>
    <col min="4101" max="4101" width="5.5703125" style="17" customWidth="1"/>
    <col min="4102" max="4102" width="26.5703125" style="17" customWidth="1"/>
    <col min="4103" max="4103" width="9.140625" style="17"/>
    <col min="4104" max="4104" width="10.85546875" style="17" customWidth="1"/>
    <col min="4105" max="4105" width="9.85546875" style="17" bestFit="1" customWidth="1"/>
    <col min="4106" max="4348" width="9.140625" style="17"/>
    <col min="4349" max="4349" width="19.28515625" style="17" customWidth="1"/>
    <col min="4350" max="4350" width="10.28515625" style="17" customWidth="1"/>
    <col min="4351" max="4351" width="9.140625" style="17"/>
    <col min="4352" max="4352" width="16.5703125" style="17" customWidth="1"/>
    <col min="4353" max="4353" width="12" style="17" customWidth="1"/>
    <col min="4354" max="4354" width="11.5703125" style="17" customWidth="1"/>
    <col min="4355" max="4355" width="14" style="17" customWidth="1"/>
    <col min="4356" max="4356" width="23.5703125" style="17" customWidth="1"/>
    <col min="4357" max="4357" width="5.5703125" style="17" customWidth="1"/>
    <col min="4358" max="4358" width="26.5703125" style="17" customWidth="1"/>
    <col min="4359" max="4359" width="9.140625" style="17"/>
    <col min="4360" max="4360" width="10.85546875" style="17" customWidth="1"/>
    <col min="4361" max="4361" width="9.85546875" style="17" bestFit="1" customWidth="1"/>
    <col min="4362" max="4604" width="9.140625" style="17"/>
    <col min="4605" max="4605" width="19.28515625" style="17" customWidth="1"/>
    <col min="4606" max="4606" width="10.28515625" style="17" customWidth="1"/>
    <col min="4607" max="4607" width="9.140625" style="17"/>
    <col min="4608" max="4608" width="16.5703125" style="17" customWidth="1"/>
    <col min="4609" max="4609" width="12" style="17" customWidth="1"/>
    <col min="4610" max="4610" width="11.5703125" style="17" customWidth="1"/>
    <col min="4611" max="4611" width="14" style="17" customWidth="1"/>
    <col min="4612" max="4612" width="23.5703125" style="17" customWidth="1"/>
    <col min="4613" max="4613" width="5.5703125" style="17" customWidth="1"/>
    <col min="4614" max="4614" width="26.5703125" style="17" customWidth="1"/>
    <col min="4615" max="4615" width="9.140625" style="17"/>
    <col min="4616" max="4616" width="10.85546875" style="17" customWidth="1"/>
    <col min="4617" max="4617" width="9.85546875" style="17" bestFit="1" customWidth="1"/>
    <col min="4618" max="4860" width="9.140625" style="17"/>
    <col min="4861" max="4861" width="19.28515625" style="17" customWidth="1"/>
    <col min="4862" max="4862" width="10.28515625" style="17" customWidth="1"/>
    <col min="4863" max="4863" width="9.140625" style="17"/>
    <col min="4864" max="4864" width="16.5703125" style="17" customWidth="1"/>
    <col min="4865" max="4865" width="12" style="17" customWidth="1"/>
    <col min="4866" max="4866" width="11.5703125" style="17" customWidth="1"/>
    <col min="4867" max="4867" width="14" style="17" customWidth="1"/>
    <col min="4868" max="4868" width="23.5703125" style="17" customWidth="1"/>
    <col min="4869" max="4869" width="5.5703125" style="17" customWidth="1"/>
    <col min="4870" max="4870" width="26.5703125" style="17" customWidth="1"/>
    <col min="4871" max="4871" width="9.140625" style="17"/>
    <col min="4872" max="4872" width="10.85546875" style="17" customWidth="1"/>
    <col min="4873" max="4873" width="9.85546875" style="17" bestFit="1" customWidth="1"/>
    <col min="4874" max="5116" width="9.140625" style="17"/>
    <col min="5117" max="5117" width="19.28515625" style="17" customWidth="1"/>
    <col min="5118" max="5118" width="10.28515625" style="17" customWidth="1"/>
    <col min="5119" max="5119" width="9.140625" style="17"/>
    <col min="5120" max="5120" width="16.5703125" style="17" customWidth="1"/>
    <col min="5121" max="5121" width="12" style="17" customWidth="1"/>
    <col min="5122" max="5122" width="11.5703125" style="17" customWidth="1"/>
    <col min="5123" max="5123" width="14" style="17" customWidth="1"/>
    <col min="5124" max="5124" width="23.5703125" style="17" customWidth="1"/>
    <col min="5125" max="5125" width="5.5703125" style="17" customWidth="1"/>
    <col min="5126" max="5126" width="26.5703125" style="17" customWidth="1"/>
    <col min="5127" max="5127" width="9.140625" style="17"/>
    <col min="5128" max="5128" width="10.85546875" style="17" customWidth="1"/>
    <col min="5129" max="5129" width="9.85546875" style="17" bestFit="1" customWidth="1"/>
    <col min="5130" max="5372" width="9.140625" style="17"/>
    <col min="5373" max="5373" width="19.28515625" style="17" customWidth="1"/>
    <col min="5374" max="5374" width="10.28515625" style="17" customWidth="1"/>
    <col min="5375" max="5375" width="9.140625" style="17"/>
    <col min="5376" max="5376" width="16.5703125" style="17" customWidth="1"/>
    <col min="5377" max="5377" width="12" style="17" customWidth="1"/>
    <col min="5378" max="5378" width="11.5703125" style="17" customWidth="1"/>
    <col min="5379" max="5379" width="14" style="17" customWidth="1"/>
    <col min="5380" max="5380" width="23.5703125" style="17" customWidth="1"/>
    <col min="5381" max="5381" width="5.5703125" style="17" customWidth="1"/>
    <col min="5382" max="5382" width="26.5703125" style="17" customWidth="1"/>
    <col min="5383" max="5383" width="9.140625" style="17"/>
    <col min="5384" max="5384" width="10.85546875" style="17" customWidth="1"/>
    <col min="5385" max="5385" width="9.85546875" style="17" bestFit="1" customWidth="1"/>
    <col min="5386" max="5628" width="9.140625" style="17"/>
    <col min="5629" max="5629" width="19.28515625" style="17" customWidth="1"/>
    <col min="5630" max="5630" width="10.28515625" style="17" customWidth="1"/>
    <col min="5631" max="5631" width="9.140625" style="17"/>
    <col min="5632" max="5632" width="16.5703125" style="17" customWidth="1"/>
    <col min="5633" max="5633" width="12" style="17" customWidth="1"/>
    <col min="5634" max="5634" width="11.5703125" style="17" customWidth="1"/>
    <col min="5635" max="5635" width="14" style="17" customWidth="1"/>
    <col min="5636" max="5636" width="23.5703125" style="17" customWidth="1"/>
    <col min="5637" max="5637" width="5.5703125" style="17" customWidth="1"/>
    <col min="5638" max="5638" width="26.5703125" style="17" customWidth="1"/>
    <col min="5639" max="5639" width="9.140625" style="17"/>
    <col min="5640" max="5640" width="10.85546875" style="17" customWidth="1"/>
    <col min="5641" max="5641" width="9.85546875" style="17" bestFit="1" customWidth="1"/>
    <col min="5642" max="5884" width="9.140625" style="17"/>
    <col min="5885" max="5885" width="19.28515625" style="17" customWidth="1"/>
    <col min="5886" max="5886" width="10.28515625" style="17" customWidth="1"/>
    <col min="5887" max="5887" width="9.140625" style="17"/>
    <col min="5888" max="5888" width="16.5703125" style="17" customWidth="1"/>
    <col min="5889" max="5889" width="12" style="17" customWidth="1"/>
    <col min="5890" max="5890" width="11.5703125" style="17" customWidth="1"/>
    <col min="5891" max="5891" width="14" style="17" customWidth="1"/>
    <col min="5892" max="5892" width="23.5703125" style="17" customWidth="1"/>
    <col min="5893" max="5893" width="5.5703125" style="17" customWidth="1"/>
    <col min="5894" max="5894" width="26.5703125" style="17" customWidth="1"/>
    <col min="5895" max="5895" width="9.140625" style="17"/>
    <col min="5896" max="5896" width="10.85546875" style="17" customWidth="1"/>
    <col min="5897" max="5897" width="9.85546875" style="17" bestFit="1" customWidth="1"/>
    <col min="5898" max="6140" width="9.140625" style="17"/>
    <col min="6141" max="6141" width="19.28515625" style="17" customWidth="1"/>
    <col min="6142" max="6142" width="10.28515625" style="17" customWidth="1"/>
    <col min="6143" max="6143" width="9.140625" style="17"/>
    <col min="6144" max="6144" width="16.5703125" style="17" customWidth="1"/>
    <col min="6145" max="6145" width="12" style="17" customWidth="1"/>
    <col min="6146" max="6146" width="11.5703125" style="17" customWidth="1"/>
    <col min="6147" max="6147" width="14" style="17" customWidth="1"/>
    <col min="6148" max="6148" width="23.5703125" style="17" customWidth="1"/>
    <col min="6149" max="6149" width="5.5703125" style="17" customWidth="1"/>
    <col min="6150" max="6150" width="26.5703125" style="17" customWidth="1"/>
    <col min="6151" max="6151" width="9.140625" style="17"/>
    <col min="6152" max="6152" width="10.85546875" style="17" customWidth="1"/>
    <col min="6153" max="6153" width="9.85546875" style="17" bestFit="1" customWidth="1"/>
    <col min="6154" max="6396" width="9.140625" style="17"/>
    <col min="6397" max="6397" width="19.28515625" style="17" customWidth="1"/>
    <col min="6398" max="6398" width="10.28515625" style="17" customWidth="1"/>
    <col min="6399" max="6399" width="9.140625" style="17"/>
    <col min="6400" max="6400" width="16.5703125" style="17" customWidth="1"/>
    <col min="6401" max="6401" width="12" style="17" customWidth="1"/>
    <col min="6402" max="6402" width="11.5703125" style="17" customWidth="1"/>
    <col min="6403" max="6403" width="14" style="17" customWidth="1"/>
    <col min="6404" max="6404" width="23.5703125" style="17" customWidth="1"/>
    <col min="6405" max="6405" width="5.5703125" style="17" customWidth="1"/>
    <col min="6406" max="6406" width="26.5703125" style="17" customWidth="1"/>
    <col min="6407" max="6407" width="9.140625" style="17"/>
    <col min="6408" max="6408" width="10.85546875" style="17" customWidth="1"/>
    <col min="6409" max="6409" width="9.85546875" style="17" bestFit="1" customWidth="1"/>
    <col min="6410" max="6652" width="9.140625" style="17"/>
    <col min="6653" max="6653" width="19.28515625" style="17" customWidth="1"/>
    <col min="6654" max="6654" width="10.28515625" style="17" customWidth="1"/>
    <col min="6655" max="6655" width="9.140625" style="17"/>
    <col min="6656" max="6656" width="16.5703125" style="17" customWidth="1"/>
    <col min="6657" max="6657" width="12" style="17" customWidth="1"/>
    <col min="6658" max="6658" width="11.5703125" style="17" customWidth="1"/>
    <col min="6659" max="6659" width="14" style="17" customWidth="1"/>
    <col min="6660" max="6660" width="23.5703125" style="17" customWidth="1"/>
    <col min="6661" max="6661" width="5.5703125" style="17" customWidth="1"/>
    <col min="6662" max="6662" width="26.5703125" style="17" customWidth="1"/>
    <col min="6663" max="6663" width="9.140625" style="17"/>
    <col min="6664" max="6664" width="10.85546875" style="17" customWidth="1"/>
    <col min="6665" max="6665" width="9.85546875" style="17" bestFit="1" customWidth="1"/>
    <col min="6666" max="6908" width="9.140625" style="17"/>
    <col min="6909" max="6909" width="19.28515625" style="17" customWidth="1"/>
    <col min="6910" max="6910" width="10.28515625" style="17" customWidth="1"/>
    <col min="6911" max="6911" width="9.140625" style="17"/>
    <col min="6912" max="6912" width="16.5703125" style="17" customWidth="1"/>
    <col min="6913" max="6913" width="12" style="17" customWidth="1"/>
    <col min="6914" max="6914" width="11.5703125" style="17" customWidth="1"/>
    <col min="6915" max="6915" width="14" style="17" customWidth="1"/>
    <col min="6916" max="6916" width="23.5703125" style="17" customWidth="1"/>
    <col min="6917" max="6917" width="5.5703125" style="17" customWidth="1"/>
    <col min="6918" max="6918" width="26.5703125" style="17" customWidth="1"/>
    <col min="6919" max="6919" width="9.140625" style="17"/>
    <col min="6920" max="6920" width="10.85546875" style="17" customWidth="1"/>
    <col min="6921" max="6921" width="9.85546875" style="17" bestFit="1" customWidth="1"/>
    <col min="6922" max="7164" width="9.140625" style="17"/>
    <col min="7165" max="7165" width="19.28515625" style="17" customWidth="1"/>
    <col min="7166" max="7166" width="10.28515625" style="17" customWidth="1"/>
    <col min="7167" max="7167" width="9.140625" style="17"/>
    <col min="7168" max="7168" width="16.5703125" style="17" customWidth="1"/>
    <col min="7169" max="7169" width="12" style="17" customWidth="1"/>
    <col min="7170" max="7170" width="11.5703125" style="17" customWidth="1"/>
    <col min="7171" max="7171" width="14" style="17" customWidth="1"/>
    <col min="7172" max="7172" width="23.5703125" style="17" customWidth="1"/>
    <col min="7173" max="7173" width="5.5703125" style="17" customWidth="1"/>
    <col min="7174" max="7174" width="26.5703125" style="17" customWidth="1"/>
    <col min="7175" max="7175" width="9.140625" style="17"/>
    <col min="7176" max="7176" width="10.85546875" style="17" customWidth="1"/>
    <col min="7177" max="7177" width="9.85546875" style="17" bestFit="1" customWidth="1"/>
    <col min="7178" max="7420" width="9.140625" style="17"/>
    <col min="7421" max="7421" width="19.28515625" style="17" customWidth="1"/>
    <col min="7422" max="7422" width="10.28515625" style="17" customWidth="1"/>
    <col min="7423" max="7423" width="9.140625" style="17"/>
    <col min="7424" max="7424" width="16.5703125" style="17" customWidth="1"/>
    <col min="7425" max="7425" width="12" style="17" customWidth="1"/>
    <col min="7426" max="7426" width="11.5703125" style="17" customWidth="1"/>
    <col min="7427" max="7427" width="14" style="17" customWidth="1"/>
    <col min="7428" max="7428" width="23.5703125" style="17" customWidth="1"/>
    <col min="7429" max="7429" width="5.5703125" style="17" customWidth="1"/>
    <col min="7430" max="7430" width="26.5703125" style="17" customWidth="1"/>
    <col min="7431" max="7431" width="9.140625" style="17"/>
    <col min="7432" max="7432" width="10.85546875" style="17" customWidth="1"/>
    <col min="7433" max="7433" width="9.85546875" style="17" bestFit="1" customWidth="1"/>
    <col min="7434" max="7676" width="9.140625" style="17"/>
    <col min="7677" max="7677" width="19.28515625" style="17" customWidth="1"/>
    <col min="7678" max="7678" width="10.28515625" style="17" customWidth="1"/>
    <col min="7679" max="7679" width="9.140625" style="17"/>
    <col min="7680" max="7680" width="16.5703125" style="17" customWidth="1"/>
    <col min="7681" max="7681" width="12" style="17" customWidth="1"/>
    <col min="7682" max="7682" width="11.5703125" style="17" customWidth="1"/>
    <col min="7683" max="7683" width="14" style="17" customWidth="1"/>
    <col min="7684" max="7684" width="23.5703125" style="17" customWidth="1"/>
    <col min="7685" max="7685" width="5.5703125" style="17" customWidth="1"/>
    <col min="7686" max="7686" width="26.5703125" style="17" customWidth="1"/>
    <col min="7687" max="7687" width="9.140625" style="17"/>
    <col min="7688" max="7688" width="10.85546875" style="17" customWidth="1"/>
    <col min="7689" max="7689" width="9.85546875" style="17" bestFit="1" customWidth="1"/>
    <col min="7690" max="7932" width="9.140625" style="17"/>
    <col min="7933" max="7933" width="19.28515625" style="17" customWidth="1"/>
    <col min="7934" max="7934" width="10.28515625" style="17" customWidth="1"/>
    <col min="7935" max="7935" width="9.140625" style="17"/>
    <col min="7936" max="7936" width="16.5703125" style="17" customWidth="1"/>
    <col min="7937" max="7937" width="12" style="17" customWidth="1"/>
    <col min="7938" max="7938" width="11.5703125" style="17" customWidth="1"/>
    <col min="7939" max="7939" width="14" style="17" customWidth="1"/>
    <col min="7940" max="7940" width="23.5703125" style="17" customWidth="1"/>
    <col min="7941" max="7941" width="5.5703125" style="17" customWidth="1"/>
    <col min="7942" max="7942" width="26.5703125" style="17" customWidth="1"/>
    <col min="7943" max="7943" width="9.140625" style="17"/>
    <col min="7944" max="7944" width="10.85546875" style="17" customWidth="1"/>
    <col min="7945" max="7945" width="9.85546875" style="17" bestFit="1" customWidth="1"/>
    <col min="7946" max="8188" width="9.140625" style="17"/>
    <col min="8189" max="8189" width="19.28515625" style="17" customWidth="1"/>
    <col min="8190" max="8190" width="10.28515625" style="17" customWidth="1"/>
    <col min="8191" max="8191" width="9.140625" style="17"/>
    <col min="8192" max="8192" width="16.5703125" style="17" customWidth="1"/>
    <col min="8193" max="8193" width="12" style="17" customWidth="1"/>
    <col min="8194" max="8194" width="11.5703125" style="17" customWidth="1"/>
    <col min="8195" max="8195" width="14" style="17" customWidth="1"/>
    <col min="8196" max="8196" width="23.5703125" style="17" customWidth="1"/>
    <col min="8197" max="8197" width="5.5703125" style="17" customWidth="1"/>
    <col min="8198" max="8198" width="26.5703125" style="17" customWidth="1"/>
    <col min="8199" max="8199" width="9.140625" style="17"/>
    <col min="8200" max="8200" width="10.85546875" style="17" customWidth="1"/>
    <col min="8201" max="8201" width="9.85546875" style="17" bestFit="1" customWidth="1"/>
    <col min="8202" max="8444" width="9.140625" style="17"/>
    <col min="8445" max="8445" width="19.28515625" style="17" customWidth="1"/>
    <col min="8446" max="8446" width="10.28515625" style="17" customWidth="1"/>
    <col min="8447" max="8447" width="9.140625" style="17"/>
    <col min="8448" max="8448" width="16.5703125" style="17" customWidth="1"/>
    <col min="8449" max="8449" width="12" style="17" customWidth="1"/>
    <col min="8450" max="8450" width="11.5703125" style="17" customWidth="1"/>
    <col min="8451" max="8451" width="14" style="17" customWidth="1"/>
    <col min="8452" max="8452" width="23.5703125" style="17" customWidth="1"/>
    <col min="8453" max="8453" width="5.5703125" style="17" customWidth="1"/>
    <col min="8454" max="8454" width="26.5703125" style="17" customWidth="1"/>
    <col min="8455" max="8455" width="9.140625" style="17"/>
    <col min="8456" max="8456" width="10.85546875" style="17" customWidth="1"/>
    <col min="8457" max="8457" width="9.85546875" style="17" bestFit="1" customWidth="1"/>
    <col min="8458" max="8700" width="9.140625" style="17"/>
    <col min="8701" max="8701" width="19.28515625" style="17" customWidth="1"/>
    <col min="8702" max="8702" width="10.28515625" style="17" customWidth="1"/>
    <col min="8703" max="8703" width="9.140625" style="17"/>
    <col min="8704" max="8704" width="16.5703125" style="17" customWidth="1"/>
    <col min="8705" max="8705" width="12" style="17" customWidth="1"/>
    <col min="8706" max="8706" width="11.5703125" style="17" customWidth="1"/>
    <col min="8707" max="8707" width="14" style="17" customWidth="1"/>
    <col min="8708" max="8708" width="23.5703125" style="17" customWidth="1"/>
    <col min="8709" max="8709" width="5.5703125" style="17" customWidth="1"/>
    <col min="8710" max="8710" width="26.5703125" style="17" customWidth="1"/>
    <col min="8711" max="8711" width="9.140625" style="17"/>
    <col min="8712" max="8712" width="10.85546875" style="17" customWidth="1"/>
    <col min="8713" max="8713" width="9.85546875" style="17" bestFit="1" customWidth="1"/>
    <col min="8714" max="8956" width="9.140625" style="17"/>
    <col min="8957" max="8957" width="19.28515625" style="17" customWidth="1"/>
    <col min="8958" max="8958" width="10.28515625" style="17" customWidth="1"/>
    <col min="8959" max="8959" width="9.140625" style="17"/>
    <col min="8960" max="8960" width="16.5703125" style="17" customWidth="1"/>
    <col min="8961" max="8961" width="12" style="17" customWidth="1"/>
    <col min="8962" max="8962" width="11.5703125" style="17" customWidth="1"/>
    <col min="8963" max="8963" width="14" style="17" customWidth="1"/>
    <col min="8964" max="8964" width="23.5703125" style="17" customWidth="1"/>
    <col min="8965" max="8965" width="5.5703125" style="17" customWidth="1"/>
    <col min="8966" max="8966" width="26.5703125" style="17" customWidth="1"/>
    <col min="8967" max="8967" width="9.140625" style="17"/>
    <col min="8968" max="8968" width="10.85546875" style="17" customWidth="1"/>
    <col min="8969" max="8969" width="9.85546875" style="17" bestFit="1" customWidth="1"/>
    <col min="8970" max="9212" width="9.140625" style="17"/>
    <col min="9213" max="9213" width="19.28515625" style="17" customWidth="1"/>
    <col min="9214" max="9214" width="10.28515625" style="17" customWidth="1"/>
    <col min="9215" max="9215" width="9.140625" style="17"/>
    <col min="9216" max="9216" width="16.5703125" style="17" customWidth="1"/>
    <col min="9217" max="9217" width="12" style="17" customWidth="1"/>
    <col min="9218" max="9218" width="11.5703125" style="17" customWidth="1"/>
    <col min="9219" max="9219" width="14" style="17" customWidth="1"/>
    <col min="9220" max="9220" width="23.5703125" style="17" customWidth="1"/>
    <col min="9221" max="9221" width="5.5703125" style="17" customWidth="1"/>
    <col min="9222" max="9222" width="26.5703125" style="17" customWidth="1"/>
    <col min="9223" max="9223" width="9.140625" style="17"/>
    <col min="9224" max="9224" width="10.85546875" style="17" customWidth="1"/>
    <col min="9225" max="9225" width="9.85546875" style="17" bestFit="1" customWidth="1"/>
    <col min="9226" max="9468" width="9.140625" style="17"/>
    <col min="9469" max="9469" width="19.28515625" style="17" customWidth="1"/>
    <col min="9470" max="9470" width="10.28515625" style="17" customWidth="1"/>
    <col min="9471" max="9471" width="9.140625" style="17"/>
    <col min="9472" max="9472" width="16.5703125" style="17" customWidth="1"/>
    <col min="9473" max="9473" width="12" style="17" customWidth="1"/>
    <col min="9474" max="9474" width="11.5703125" style="17" customWidth="1"/>
    <col min="9475" max="9475" width="14" style="17" customWidth="1"/>
    <col min="9476" max="9476" width="23.5703125" style="17" customWidth="1"/>
    <col min="9477" max="9477" width="5.5703125" style="17" customWidth="1"/>
    <col min="9478" max="9478" width="26.5703125" style="17" customWidth="1"/>
    <col min="9479" max="9479" width="9.140625" style="17"/>
    <col min="9480" max="9480" width="10.85546875" style="17" customWidth="1"/>
    <col min="9481" max="9481" width="9.85546875" style="17" bestFit="1" customWidth="1"/>
    <col min="9482" max="9724" width="9.140625" style="17"/>
    <col min="9725" max="9725" width="19.28515625" style="17" customWidth="1"/>
    <col min="9726" max="9726" width="10.28515625" style="17" customWidth="1"/>
    <col min="9727" max="9727" width="9.140625" style="17"/>
    <col min="9728" max="9728" width="16.5703125" style="17" customWidth="1"/>
    <col min="9729" max="9729" width="12" style="17" customWidth="1"/>
    <col min="9730" max="9730" width="11.5703125" style="17" customWidth="1"/>
    <col min="9731" max="9731" width="14" style="17" customWidth="1"/>
    <col min="9732" max="9732" width="23.5703125" style="17" customWidth="1"/>
    <col min="9733" max="9733" width="5.5703125" style="17" customWidth="1"/>
    <col min="9734" max="9734" width="26.5703125" style="17" customWidth="1"/>
    <col min="9735" max="9735" width="9.140625" style="17"/>
    <col min="9736" max="9736" width="10.85546875" style="17" customWidth="1"/>
    <col min="9737" max="9737" width="9.85546875" style="17" bestFit="1" customWidth="1"/>
    <col min="9738" max="9980" width="9.140625" style="17"/>
    <col min="9981" max="9981" width="19.28515625" style="17" customWidth="1"/>
    <col min="9982" max="9982" width="10.28515625" style="17" customWidth="1"/>
    <col min="9983" max="9983" width="9.140625" style="17"/>
    <col min="9984" max="9984" width="16.5703125" style="17" customWidth="1"/>
    <col min="9985" max="9985" width="12" style="17" customWidth="1"/>
    <col min="9986" max="9986" width="11.5703125" style="17" customWidth="1"/>
    <col min="9987" max="9987" width="14" style="17" customWidth="1"/>
    <col min="9988" max="9988" width="23.5703125" style="17" customWidth="1"/>
    <col min="9989" max="9989" width="5.5703125" style="17" customWidth="1"/>
    <col min="9990" max="9990" width="26.5703125" style="17" customWidth="1"/>
    <col min="9991" max="9991" width="9.140625" style="17"/>
    <col min="9992" max="9992" width="10.85546875" style="17" customWidth="1"/>
    <col min="9993" max="9993" width="9.85546875" style="17" bestFit="1" customWidth="1"/>
    <col min="9994" max="10236" width="9.140625" style="17"/>
    <col min="10237" max="10237" width="19.28515625" style="17" customWidth="1"/>
    <col min="10238" max="10238" width="10.28515625" style="17" customWidth="1"/>
    <col min="10239" max="10239" width="9.140625" style="17"/>
    <col min="10240" max="10240" width="16.5703125" style="17" customWidth="1"/>
    <col min="10241" max="10241" width="12" style="17" customWidth="1"/>
    <col min="10242" max="10242" width="11.5703125" style="17" customWidth="1"/>
    <col min="10243" max="10243" width="14" style="17" customWidth="1"/>
    <col min="10244" max="10244" width="23.5703125" style="17" customWidth="1"/>
    <col min="10245" max="10245" width="5.5703125" style="17" customWidth="1"/>
    <col min="10246" max="10246" width="26.5703125" style="17" customWidth="1"/>
    <col min="10247" max="10247" width="9.140625" style="17"/>
    <col min="10248" max="10248" width="10.85546875" style="17" customWidth="1"/>
    <col min="10249" max="10249" width="9.85546875" style="17" bestFit="1" customWidth="1"/>
    <col min="10250" max="10492" width="9.140625" style="17"/>
    <col min="10493" max="10493" width="19.28515625" style="17" customWidth="1"/>
    <col min="10494" max="10494" width="10.28515625" style="17" customWidth="1"/>
    <col min="10495" max="10495" width="9.140625" style="17"/>
    <col min="10496" max="10496" width="16.5703125" style="17" customWidth="1"/>
    <col min="10497" max="10497" width="12" style="17" customWidth="1"/>
    <col min="10498" max="10498" width="11.5703125" style="17" customWidth="1"/>
    <col min="10499" max="10499" width="14" style="17" customWidth="1"/>
    <col min="10500" max="10500" width="23.5703125" style="17" customWidth="1"/>
    <col min="10501" max="10501" width="5.5703125" style="17" customWidth="1"/>
    <col min="10502" max="10502" width="26.5703125" style="17" customWidth="1"/>
    <col min="10503" max="10503" width="9.140625" style="17"/>
    <col min="10504" max="10504" width="10.85546875" style="17" customWidth="1"/>
    <col min="10505" max="10505" width="9.85546875" style="17" bestFit="1" customWidth="1"/>
    <col min="10506" max="10748" width="9.140625" style="17"/>
    <col min="10749" max="10749" width="19.28515625" style="17" customWidth="1"/>
    <col min="10750" max="10750" width="10.28515625" style="17" customWidth="1"/>
    <col min="10751" max="10751" width="9.140625" style="17"/>
    <col min="10752" max="10752" width="16.5703125" style="17" customWidth="1"/>
    <col min="10753" max="10753" width="12" style="17" customWidth="1"/>
    <col min="10754" max="10754" width="11.5703125" style="17" customWidth="1"/>
    <col min="10755" max="10755" width="14" style="17" customWidth="1"/>
    <col min="10756" max="10756" width="23.5703125" style="17" customWidth="1"/>
    <col min="10757" max="10757" width="5.5703125" style="17" customWidth="1"/>
    <col min="10758" max="10758" width="26.5703125" style="17" customWidth="1"/>
    <col min="10759" max="10759" width="9.140625" style="17"/>
    <col min="10760" max="10760" width="10.85546875" style="17" customWidth="1"/>
    <col min="10761" max="10761" width="9.85546875" style="17" bestFit="1" customWidth="1"/>
    <col min="10762" max="11004" width="9.140625" style="17"/>
    <col min="11005" max="11005" width="19.28515625" style="17" customWidth="1"/>
    <col min="11006" max="11006" width="10.28515625" style="17" customWidth="1"/>
    <col min="11007" max="11007" width="9.140625" style="17"/>
    <col min="11008" max="11008" width="16.5703125" style="17" customWidth="1"/>
    <col min="11009" max="11009" width="12" style="17" customWidth="1"/>
    <col min="11010" max="11010" width="11.5703125" style="17" customWidth="1"/>
    <col min="11011" max="11011" width="14" style="17" customWidth="1"/>
    <col min="11012" max="11012" width="23.5703125" style="17" customWidth="1"/>
    <col min="11013" max="11013" width="5.5703125" style="17" customWidth="1"/>
    <col min="11014" max="11014" width="26.5703125" style="17" customWidth="1"/>
    <col min="11015" max="11015" width="9.140625" style="17"/>
    <col min="11016" max="11016" width="10.85546875" style="17" customWidth="1"/>
    <col min="11017" max="11017" width="9.85546875" style="17" bestFit="1" customWidth="1"/>
    <col min="11018" max="11260" width="9.140625" style="17"/>
    <col min="11261" max="11261" width="19.28515625" style="17" customWidth="1"/>
    <col min="11262" max="11262" width="10.28515625" style="17" customWidth="1"/>
    <col min="11263" max="11263" width="9.140625" style="17"/>
    <col min="11264" max="11264" width="16.5703125" style="17" customWidth="1"/>
    <col min="11265" max="11265" width="12" style="17" customWidth="1"/>
    <col min="11266" max="11266" width="11.5703125" style="17" customWidth="1"/>
    <col min="11267" max="11267" width="14" style="17" customWidth="1"/>
    <col min="11268" max="11268" width="23.5703125" style="17" customWidth="1"/>
    <col min="11269" max="11269" width="5.5703125" style="17" customWidth="1"/>
    <col min="11270" max="11270" width="26.5703125" style="17" customWidth="1"/>
    <col min="11271" max="11271" width="9.140625" style="17"/>
    <col min="11272" max="11272" width="10.85546875" style="17" customWidth="1"/>
    <col min="11273" max="11273" width="9.85546875" style="17" bestFit="1" customWidth="1"/>
    <col min="11274" max="11516" width="9.140625" style="17"/>
    <col min="11517" max="11517" width="19.28515625" style="17" customWidth="1"/>
    <col min="11518" max="11518" width="10.28515625" style="17" customWidth="1"/>
    <col min="11519" max="11519" width="9.140625" style="17"/>
    <col min="11520" max="11520" width="16.5703125" style="17" customWidth="1"/>
    <col min="11521" max="11521" width="12" style="17" customWidth="1"/>
    <col min="11522" max="11522" width="11.5703125" style="17" customWidth="1"/>
    <col min="11523" max="11523" width="14" style="17" customWidth="1"/>
    <col min="11524" max="11524" width="23.5703125" style="17" customWidth="1"/>
    <col min="11525" max="11525" width="5.5703125" style="17" customWidth="1"/>
    <col min="11526" max="11526" width="26.5703125" style="17" customWidth="1"/>
    <col min="11527" max="11527" width="9.140625" style="17"/>
    <col min="11528" max="11528" width="10.85546875" style="17" customWidth="1"/>
    <col min="11529" max="11529" width="9.85546875" style="17" bestFit="1" customWidth="1"/>
    <col min="11530" max="11772" width="9.140625" style="17"/>
    <col min="11773" max="11773" width="19.28515625" style="17" customWidth="1"/>
    <col min="11774" max="11774" width="10.28515625" style="17" customWidth="1"/>
    <col min="11775" max="11775" width="9.140625" style="17"/>
    <col min="11776" max="11776" width="16.5703125" style="17" customWidth="1"/>
    <col min="11777" max="11777" width="12" style="17" customWidth="1"/>
    <col min="11778" max="11778" width="11.5703125" style="17" customWidth="1"/>
    <col min="11779" max="11779" width="14" style="17" customWidth="1"/>
    <col min="11780" max="11780" width="23.5703125" style="17" customWidth="1"/>
    <col min="11781" max="11781" width="5.5703125" style="17" customWidth="1"/>
    <col min="11782" max="11782" width="26.5703125" style="17" customWidth="1"/>
    <col min="11783" max="11783" width="9.140625" style="17"/>
    <col min="11784" max="11784" width="10.85546875" style="17" customWidth="1"/>
    <col min="11785" max="11785" width="9.85546875" style="17" bestFit="1" customWidth="1"/>
    <col min="11786" max="12028" width="9.140625" style="17"/>
    <col min="12029" max="12029" width="19.28515625" style="17" customWidth="1"/>
    <col min="12030" max="12030" width="10.28515625" style="17" customWidth="1"/>
    <col min="12031" max="12031" width="9.140625" style="17"/>
    <col min="12032" max="12032" width="16.5703125" style="17" customWidth="1"/>
    <col min="12033" max="12033" width="12" style="17" customWidth="1"/>
    <col min="12034" max="12034" width="11.5703125" style="17" customWidth="1"/>
    <col min="12035" max="12035" width="14" style="17" customWidth="1"/>
    <col min="12036" max="12036" width="23.5703125" style="17" customWidth="1"/>
    <col min="12037" max="12037" width="5.5703125" style="17" customWidth="1"/>
    <col min="12038" max="12038" width="26.5703125" style="17" customWidth="1"/>
    <col min="12039" max="12039" width="9.140625" style="17"/>
    <col min="12040" max="12040" width="10.85546875" style="17" customWidth="1"/>
    <col min="12041" max="12041" width="9.85546875" style="17" bestFit="1" customWidth="1"/>
    <col min="12042" max="12284" width="9.140625" style="17"/>
    <col min="12285" max="12285" width="19.28515625" style="17" customWidth="1"/>
    <col min="12286" max="12286" width="10.28515625" style="17" customWidth="1"/>
    <col min="12287" max="12287" width="9.140625" style="17"/>
    <col min="12288" max="12288" width="16.5703125" style="17" customWidth="1"/>
    <col min="12289" max="12289" width="12" style="17" customWidth="1"/>
    <col min="12290" max="12290" width="11.5703125" style="17" customWidth="1"/>
    <col min="12291" max="12291" width="14" style="17" customWidth="1"/>
    <col min="12292" max="12292" width="23.5703125" style="17" customWidth="1"/>
    <col min="12293" max="12293" width="5.5703125" style="17" customWidth="1"/>
    <col min="12294" max="12294" width="26.5703125" style="17" customWidth="1"/>
    <col min="12295" max="12295" width="9.140625" style="17"/>
    <col min="12296" max="12296" width="10.85546875" style="17" customWidth="1"/>
    <col min="12297" max="12297" width="9.85546875" style="17" bestFit="1" customWidth="1"/>
    <col min="12298" max="12540" width="9.140625" style="17"/>
    <col min="12541" max="12541" width="19.28515625" style="17" customWidth="1"/>
    <col min="12542" max="12542" width="10.28515625" style="17" customWidth="1"/>
    <col min="12543" max="12543" width="9.140625" style="17"/>
    <col min="12544" max="12544" width="16.5703125" style="17" customWidth="1"/>
    <col min="12545" max="12545" width="12" style="17" customWidth="1"/>
    <col min="12546" max="12546" width="11.5703125" style="17" customWidth="1"/>
    <col min="12547" max="12547" width="14" style="17" customWidth="1"/>
    <col min="12548" max="12548" width="23.5703125" style="17" customWidth="1"/>
    <col min="12549" max="12549" width="5.5703125" style="17" customWidth="1"/>
    <col min="12550" max="12550" width="26.5703125" style="17" customWidth="1"/>
    <col min="12551" max="12551" width="9.140625" style="17"/>
    <col min="12552" max="12552" width="10.85546875" style="17" customWidth="1"/>
    <col min="12553" max="12553" width="9.85546875" style="17" bestFit="1" customWidth="1"/>
    <col min="12554" max="12796" width="9.140625" style="17"/>
    <col min="12797" max="12797" width="19.28515625" style="17" customWidth="1"/>
    <col min="12798" max="12798" width="10.28515625" style="17" customWidth="1"/>
    <col min="12799" max="12799" width="9.140625" style="17"/>
    <col min="12800" max="12800" width="16.5703125" style="17" customWidth="1"/>
    <col min="12801" max="12801" width="12" style="17" customWidth="1"/>
    <col min="12802" max="12802" width="11.5703125" style="17" customWidth="1"/>
    <col min="12803" max="12803" width="14" style="17" customWidth="1"/>
    <col min="12804" max="12804" width="23.5703125" style="17" customWidth="1"/>
    <col min="12805" max="12805" width="5.5703125" style="17" customWidth="1"/>
    <col min="12806" max="12806" width="26.5703125" style="17" customWidth="1"/>
    <col min="12807" max="12807" width="9.140625" style="17"/>
    <col min="12808" max="12808" width="10.85546875" style="17" customWidth="1"/>
    <col min="12809" max="12809" width="9.85546875" style="17" bestFit="1" customWidth="1"/>
    <col min="12810" max="13052" width="9.140625" style="17"/>
    <col min="13053" max="13053" width="19.28515625" style="17" customWidth="1"/>
    <col min="13054" max="13054" width="10.28515625" style="17" customWidth="1"/>
    <col min="13055" max="13055" width="9.140625" style="17"/>
    <col min="13056" max="13056" width="16.5703125" style="17" customWidth="1"/>
    <col min="13057" max="13057" width="12" style="17" customWidth="1"/>
    <col min="13058" max="13058" width="11.5703125" style="17" customWidth="1"/>
    <col min="13059" max="13059" width="14" style="17" customWidth="1"/>
    <col min="13060" max="13060" width="23.5703125" style="17" customWidth="1"/>
    <col min="13061" max="13061" width="5.5703125" style="17" customWidth="1"/>
    <col min="13062" max="13062" width="26.5703125" style="17" customWidth="1"/>
    <col min="13063" max="13063" width="9.140625" style="17"/>
    <col min="13064" max="13064" width="10.85546875" style="17" customWidth="1"/>
    <col min="13065" max="13065" width="9.85546875" style="17" bestFit="1" customWidth="1"/>
    <col min="13066" max="13308" width="9.140625" style="17"/>
    <col min="13309" max="13309" width="19.28515625" style="17" customWidth="1"/>
    <col min="13310" max="13310" width="10.28515625" style="17" customWidth="1"/>
    <col min="13311" max="13311" width="9.140625" style="17"/>
    <col min="13312" max="13312" width="16.5703125" style="17" customWidth="1"/>
    <col min="13313" max="13313" width="12" style="17" customWidth="1"/>
    <col min="13314" max="13314" width="11.5703125" style="17" customWidth="1"/>
    <col min="13315" max="13315" width="14" style="17" customWidth="1"/>
    <col min="13316" max="13316" width="23.5703125" style="17" customWidth="1"/>
    <col min="13317" max="13317" width="5.5703125" style="17" customWidth="1"/>
    <col min="13318" max="13318" width="26.5703125" style="17" customWidth="1"/>
    <col min="13319" max="13319" width="9.140625" style="17"/>
    <col min="13320" max="13320" width="10.85546875" style="17" customWidth="1"/>
    <col min="13321" max="13321" width="9.85546875" style="17" bestFit="1" customWidth="1"/>
    <col min="13322" max="13564" width="9.140625" style="17"/>
    <col min="13565" max="13565" width="19.28515625" style="17" customWidth="1"/>
    <col min="13566" max="13566" width="10.28515625" style="17" customWidth="1"/>
    <col min="13567" max="13567" width="9.140625" style="17"/>
    <col min="13568" max="13568" width="16.5703125" style="17" customWidth="1"/>
    <col min="13569" max="13569" width="12" style="17" customWidth="1"/>
    <col min="13570" max="13570" width="11.5703125" style="17" customWidth="1"/>
    <col min="13571" max="13571" width="14" style="17" customWidth="1"/>
    <col min="13572" max="13572" width="23.5703125" style="17" customWidth="1"/>
    <col min="13573" max="13573" width="5.5703125" style="17" customWidth="1"/>
    <col min="13574" max="13574" width="26.5703125" style="17" customWidth="1"/>
    <col min="13575" max="13575" width="9.140625" style="17"/>
    <col min="13576" max="13576" width="10.85546875" style="17" customWidth="1"/>
    <col min="13577" max="13577" width="9.85546875" style="17" bestFit="1" customWidth="1"/>
    <col min="13578" max="13820" width="9.140625" style="17"/>
    <col min="13821" max="13821" width="19.28515625" style="17" customWidth="1"/>
    <col min="13822" max="13822" width="10.28515625" style="17" customWidth="1"/>
    <col min="13823" max="13823" width="9.140625" style="17"/>
    <col min="13824" max="13824" width="16.5703125" style="17" customWidth="1"/>
    <col min="13825" max="13825" width="12" style="17" customWidth="1"/>
    <col min="13826" max="13826" width="11.5703125" style="17" customWidth="1"/>
    <col min="13827" max="13827" width="14" style="17" customWidth="1"/>
    <col min="13828" max="13828" width="23.5703125" style="17" customWidth="1"/>
    <col min="13829" max="13829" width="5.5703125" style="17" customWidth="1"/>
    <col min="13830" max="13830" width="26.5703125" style="17" customWidth="1"/>
    <col min="13831" max="13831" width="9.140625" style="17"/>
    <col min="13832" max="13832" width="10.85546875" style="17" customWidth="1"/>
    <col min="13833" max="13833" width="9.85546875" style="17" bestFit="1" customWidth="1"/>
    <col min="13834" max="14076" width="9.140625" style="17"/>
    <col min="14077" max="14077" width="19.28515625" style="17" customWidth="1"/>
    <col min="14078" max="14078" width="10.28515625" style="17" customWidth="1"/>
    <col min="14079" max="14079" width="9.140625" style="17"/>
    <col min="14080" max="14080" width="16.5703125" style="17" customWidth="1"/>
    <col min="14081" max="14081" width="12" style="17" customWidth="1"/>
    <col min="14082" max="14082" width="11.5703125" style="17" customWidth="1"/>
    <col min="14083" max="14083" width="14" style="17" customWidth="1"/>
    <col min="14084" max="14084" width="23.5703125" style="17" customWidth="1"/>
    <col min="14085" max="14085" width="5.5703125" style="17" customWidth="1"/>
    <col min="14086" max="14086" width="26.5703125" style="17" customWidth="1"/>
    <col min="14087" max="14087" width="9.140625" style="17"/>
    <col min="14088" max="14088" width="10.85546875" style="17" customWidth="1"/>
    <col min="14089" max="14089" width="9.85546875" style="17" bestFit="1" customWidth="1"/>
    <col min="14090" max="14332" width="9.140625" style="17"/>
    <col min="14333" max="14333" width="19.28515625" style="17" customWidth="1"/>
    <col min="14334" max="14334" width="10.28515625" style="17" customWidth="1"/>
    <col min="14335" max="14335" width="9.140625" style="17"/>
    <col min="14336" max="14336" width="16.5703125" style="17" customWidth="1"/>
    <col min="14337" max="14337" width="12" style="17" customWidth="1"/>
    <col min="14338" max="14338" width="11.5703125" style="17" customWidth="1"/>
    <col min="14339" max="14339" width="14" style="17" customWidth="1"/>
    <col min="14340" max="14340" width="23.5703125" style="17" customWidth="1"/>
    <col min="14341" max="14341" width="5.5703125" style="17" customWidth="1"/>
    <col min="14342" max="14342" width="26.5703125" style="17" customWidth="1"/>
    <col min="14343" max="14343" width="9.140625" style="17"/>
    <col min="14344" max="14344" width="10.85546875" style="17" customWidth="1"/>
    <col min="14345" max="14345" width="9.85546875" style="17" bestFit="1" customWidth="1"/>
    <col min="14346" max="14588" width="9.140625" style="17"/>
    <col min="14589" max="14589" width="19.28515625" style="17" customWidth="1"/>
    <col min="14590" max="14590" width="10.28515625" style="17" customWidth="1"/>
    <col min="14591" max="14591" width="9.140625" style="17"/>
    <col min="14592" max="14592" width="16.5703125" style="17" customWidth="1"/>
    <col min="14593" max="14593" width="12" style="17" customWidth="1"/>
    <col min="14594" max="14594" width="11.5703125" style="17" customWidth="1"/>
    <col min="14595" max="14595" width="14" style="17" customWidth="1"/>
    <col min="14596" max="14596" width="23.5703125" style="17" customWidth="1"/>
    <col min="14597" max="14597" width="5.5703125" style="17" customWidth="1"/>
    <col min="14598" max="14598" width="26.5703125" style="17" customWidth="1"/>
    <col min="14599" max="14599" width="9.140625" style="17"/>
    <col min="14600" max="14600" width="10.85546875" style="17" customWidth="1"/>
    <col min="14601" max="14601" width="9.85546875" style="17" bestFit="1" customWidth="1"/>
    <col min="14602" max="14844" width="9.140625" style="17"/>
    <col min="14845" max="14845" width="19.28515625" style="17" customWidth="1"/>
    <col min="14846" max="14846" width="10.28515625" style="17" customWidth="1"/>
    <col min="14847" max="14847" width="9.140625" style="17"/>
    <col min="14848" max="14848" width="16.5703125" style="17" customWidth="1"/>
    <col min="14849" max="14849" width="12" style="17" customWidth="1"/>
    <col min="14850" max="14850" width="11.5703125" style="17" customWidth="1"/>
    <col min="14851" max="14851" width="14" style="17" customWidth="1"/>
    <col min="14852" max="14852" width="23.5703125" style="17" customWidth="1"/>
    <col min="14853" max="14853" width="5.5703125" style="17" customWidth="1"/>
    <col min="14854" max="14854" width="26.5703125" style="17" customWidth="1"/>
    <col min="14855" max="14855" width="9.140625" style="17"/>
    <col min="14856" max="14856" width="10.85546875" style="17" customWidth="1"/>
    <col min="14857" max="14857" width="9.85546875" style="17" bestFit="1" customWidth="1"/>
    <col min="14858" max="15100" width="9.140625" style="17"/>
    <col min="15101" max="15101" width="19.28515625" style="17" customWidth="1"/>
    <col min="15102" max="15102" width="10.28515625" style="17" customWidth="1"/>
    <col min="15103" max="15103" width="9.140625" style="17"/>
    <col min="15104" max="15104" width="16.5703125" style="17" customWidth="1"/>
    <col min="15105" max="15105" width="12" style="17" customWidth="1"/>
    <col min="15106" max="15106" width="11.5703125" style="17" customWidth="1"/>
    <col min="15107" max="15107" width="14" style="17" customWidth="1"/>
    <col min="15108" max="15108" width="23.5703125" style="17" customWidth="1"/>
    <col min="15109" max="15109" width="5.5703125" style="17" customWidth="1"/>
    <col min="15110" max="15110" width="26.5703125" style="17" customWidth="1"/>
    <col min="15111" max="15111" width="9.140625" style="17"/>
    <col min="15112" max="15112" width="10.85546875" style="17" customWidth="1"/>
    <col min="15113" max="15113" width="9.85546875" style="17" bestFit="1" customWidth="1"/>
    <col min="15114" max="15356" width="9.140625" style="17"/>
    <col min="15357" max="15357" width="19.28515625" style="17" customWidth="1"/>
    <col min="15358" max="15358" width="10.28515625" style="17" customWidth="1"/>
    <col min="15359" max="15359" width="9.140625" style="17"/>
    <col min="15360" max="15360" width="16.5703125" style="17" customWidth="1"/>
    <col min="15361" max="15361" width="12" style="17" customWidth="1"/>
    <col min="15362" max="15362" width="11.5703125" style="17" customWidth="1"/>
    <col min="15363" max="15363" width="14" style="17" customWidth="1"/>
    <col min="15364" max="15364" width="23.5703125" style="17" customWidth="1"/>
    <col min="15365" max="15365" width="5.5703125" style="17" customWidth="1"/>
    <col min="15366" max="15366" width="26.5703125" style="17" customWidth="1"/>
    <col min="15367" max="15367" width="9.140625" style="17"/>
    <col min="15368" max="15368" width="10.85546875" style="17" customWidth="1"/>
    <col min="15369" max="15369" width="9.85546875" style="17" bestFit="1" customWidth="1"/>
    <col min="15370" max="15612" width="9.140625" style="17"/>
    <col min="15613" max="15613" width="19.28515625" style="17" customWidth="1"/>
    <col min="15614" max="15614" width="10.28515625" style="17" customWidth="1"/>
    <col min="15615" max="15615" width="9.140625" style="17"/>
    <col min="15616" max="15616" width="16.5703125" style="17" customWidth="1"/>
    <col min="15617" max="15617" width="12" style="17" customWidth="1"/>
    <col min="15618" max="15618" width="11.5703125" style="17" customWidth="1"/>
    <col min="15619" max="15619" width="14" style="17" customWidth="1"/>
    <col min="15620" max="15620" width="23.5703125" style="17" customWidth="1"/>
    <col min="15621" max="15621" width="5.5703125" style="17" customWidth="1"/>
    <col min="15622" max="15622" width="26.5703125" style="17" customWidth="1"/>
    <col min="15623" max="15623" width="9.140625" style="17"/>
    <col min="15624" max="15624" width="10.85546875" style="17" customWidth="1"/>
    <col min="15625" max="15625" width="9.85546875" style="17" bestFit="1" customWidth="1"/>
    <col min="15626" max="15868" width="9.140625" style="17"/>
    <col min="15869" max="15869" width="19.28515625" style="17" customWidth="1"/>
    <col min="15870" max="15870" width="10.28515625" style="17" customWidth="1"/>
    <col min="15871" max="15871" width="9.140625" style="17"/>
    <col min="15872" max="15872" width="16.5703125" style="17" customWidth="1"/>
    <col min="15873" max="15873" width="12" style="17" customWidth="1"/>
    <col min="15874" max="15874" width="11.5703125" style="17" customWidth="1"/>
    <col min="15875" max="15875" width="14" style="17" customWidth="1"/>
    <col min="15876" max="15876" width="23.5703125" style="17" customWidth="1"/>
    <col min="15877" max="15877" width="5.5703125" style="17" customWidth="1"/>
    <col min="15878" max="15878" width="26.5703125" style="17" customWidth="1"/>
    <col min="15879" max="15879" width="9.140625" style="17"/>
    <col min="15880" max="15880" width="10.85546875" style="17" customWidth="1"/>
    <col min="15881" max="15881" width="9.85546875" style="17" bestFit="1" customWidth="1"/>
    <col min="15882" max="16124" width="9.140625" style="17"/>
    <col min="16125" max="16125" width="19.28515625" style="17" customWidth="1"/>
    <col min="16126" max="16126" width="10.28515625" style="17" customWidth="1"/>
    <col min="16127" max="16127" width="9.140625" style="17"/>
    <col min="16128" max="16128" width="16.5703125" style="17" customWidth="1"/>
    <col min="16129" max="16129" width="12" style="17" customWidth="1"/>
    <col min="16130" max="16130" width="11.5703125" style="17" customWidth="1"/>
    <col min="16131" max="16131" width="14" style="17" customWidth="1"/>
    <col min="16132" max="16132" width="23.5703125" style="17" customWidth="1"/>
    <col min="16133" max="16133" width="5.5703125" style="17" customWidth="1"/>
    <col min="16134" max="16134" width="26.5703125" style="17" customWidth="1"/>
    <col min="16135" max="16135" width="9.140625" style="17"/>
    <col min="16136" max="16136" width="10.85546875" style="17" customWidth="1"/>
    <col min="16137" max="16137" width="9.85546875" style="17" bestFit="1" customWidth="1"/>
    <col min="16138" max="16384" width="9.140625" style="17"/>
  </cols>
  <sheetData>
    <row r="1" spans="1:9" ht="57.6" customHeight="1" thickBot="1" x14ac:dyDescent="0.25">
      <c r="A1" s="20" t="s">
        <v>20</v>
      </c>
      <c r="B1" s="21" t="s">
        <v>0</v>
      </c>
      <c r="C1" s="21" t="s">
        <v>31</v>
      </c>
      <c r="D1" s="22" t="s">
        <v>1</v>
      </c>
      <c r="E1" s="21" t="s">
        <v>33</v>
      </c>
      <c r="F1" s="23" t="s">
        <v>32</v>
      </c>
      <c r="G1" s="24" t="s">
        <v>56</v>
      </c>
    </row>
    <row r="2" spans="1:9" ht="30" customHeight="1" thickBot="1" x14ac:dyDescent="0.25">
      <c r="A2" s="25" t="s">
        <v>113</v>
      </c>
      <c r="B2" s="26"/>
      <c r="C2" s="26"/>
      <c r="D2" s="27">
        <f>SUM(D3:D15)</f>
        <v>34084962</v>
      </c>
      <c r="E2" s="27">
        <f>SUM(E3:E15)</f>
        <v>33351009.879999999</v>
      </c>
      <c r="F2" s="28"/>
      <c r="G2" s="15"/>
      <c r="I2" s="29"/>
    </row>
    <row r="3" spans="1:9" ht="30" customHeight="1" x14ac:dyDescent="0.2">
      <c r="A3" s="92" t="s">
        <v>21</v>
      </c>
      <c r="B3" s="30">
        <v>114</v>
      </c>
      <c r="C3" s="31">
        <v>61</v>
      </c>
      <c r="D3" s="32">
        <v>1076810</v>
      </c>
      <c r="E3" s="32">
        <v>1076810</v>
      </c>
      <c r="F3" s="33">
        <v>1</v>
      </c>
      <c r="G3" s="18"/>
      <c r="I3" s="29"/>
    </row>
    <row r="4" spans="1:9" ht="54" customHeight="1" x14ac:dyDescent="0.2">
      <c r="A4" s="78" t="s">
        <v>22</v>
      </c>
      <c r="B4" s="34">
        <v>65</v>
      </c>
      <c r="C4" s="35">
        <v>79</v>
      </c>
      <c r="D4" s="36">
        <v>3030492</v>
      </c>
      <c r="E4" s="36">
        <v>2809951</v>
      </c>
      <c r="F4" s="37">
        <v>0.92700000000000005</v>
      </c>
      <c r="G4" s="18" t="s">
        <v>112</v>
      </c>
      <c r="H4" s="38"/>
      <c r="I4" s="29"/>
    </row>
    <row r="5" spans="1:9" ht="30" customHeight="1" x14ac:dyDescent="0.2">
      <c r="A5" s="78" t="s">
        <v>23</v>
      </c>
      <c r="B5" s="34">
        <v>204</v>
      </c>
      <c r="C5" s="35">
        <v>100</v>
      </c>
      <c r="D5" s="36">
        <v>6141515</v>
      </c>
      <c r="E5" s="36">
        <v>6139059</v>
      </c>
      <c r="F5" s="37">
        <v>0.999</v>
      </c>
      <c r="G5" s="15"/>
      <c r="H5" s="39"/>
      <c r="I5" s="29"/>
    </row>
    <row r="6" spans="1:9" ht="30" customHeight="1" x14ac:dyDescent="0.2">
      <c r="A6" s="78" t="s">
        <v>24</v>
      </c>
      <c r="B6" s="34">
        <v>32</v>
      </c>
      <c r="C6" s="35">
        <v>11</v>
      </c>
      <c r="D6" s="36">
        <v>2081521</v>
      </c>
      <c r="E6" s="36">
        <v>2075113</v>
      </c>
      <c r="F6" s="40">
        <f>E6/D6</f>
        <v>0.9969214819355654</v>
      </c>
      <c r="G6" s="16"/>
      <c r="I6" s="29"/>
    </row>
    <row r="7" spans="1:9" ht="30" customHeight="1" x14ac:dyDescent="0.2">
      <c r="A7" s="78" t="s">
        <v>27</v>
      </c>
      <c r="B7" s="34">
        <v>28</v>
      </c>
      <c r="C7" s="35">
        <v>10</v>
      </c>
      <c r="D7" s="36">
        <v>147458</v>
      </c>
      <c r="E7" s="36">
        <v>146424</v>
      </c>
      <c r="F7" s="37">
        <v>0.99199999999999999</v>
      </c>
      <c r="G7" s="18"/>
      <c r="I7" s="29"/>
    </row>
    <row r="8" spans="1:9" ht="30" customHeight="1" x14ac:dyDescent="0.2">
      <c r="A8" s="78" t="s">
        <v>28</v>
      </c>
      <c r="B8" s="34">
        <v>25</v>
      </c>
      <c r="C8" s="35">
        <v>10</v>
      </c>
      <c r="D8" s="36">
        <v>1153490</v>
      </c>
      <c r="E8" s="36">
        <v>1123434</v>
      </c>
      <c r="F8" s="40">
        <f>E8/D8</f>
        <v>0.97394342387016797</v>
      </c>
      <c r="G8" s="18"/>
      <c r="I8" s="29"/>
    </row>
    <row r="9" spans="1:9" ht="41.25" customHeight="1" x14ac:dyDescent="0.2">
      <c r="A9" s="78" t="s">
        <v>37</v>
      </c>
      <c r="B9" s="41">
        <v>514</v>
      </c>
      <c r="C9" s="42">
        <v>161</v>
      </c>
      <c r="D9" s="36">
        <v>3132761</v>
      </c>
      <c r="E9" s="36">
        <v>3191911.16</v>
      </c>
      <c r="F9" s="40">
        <f>E9/D9</f>
        <v>1.0188811594628508</v>
      </c>
      <c r="G9" s="18" t="s">
        <v>103</v>
      </c>
      <c r="I9" s="29"/>
    </row>
    <row r="10" spans="1:9" ht="30" customHeight="1" x14ac:dyDescent="0.2">
      <c r="A10" s="78" t="s">
        <v>38</v>
      </c>
      <c r="B10" s="41">
        <v>43</v>
      </c>
      <c r="C10" s="42">
        <v>8</v>
      </c>
      <c r="D10" s="36">
        <v>645721</v>
      </c>
      <c r="E10" s="36">
        <v>645721</v>
      </c>
      <c r="F10" s="40">
        <f>E10/D10</f>
        <v>1</v>
      </c>
      <c r="G10" s="18"/>
      <c r="I10" s="29"/>
    </row>
    <row r="11" spans="1:9" ht="30" customHeight="1" x14ac:dyDescent="0.2">
      <c r="A11" s="78" t="s">
        <v>39</v>
      </c>
      <c r="B11" s="41">
        <v>451</v>
      </c>
      <c r="C11" s="42">
        <v>166</v>
      </c>
      <c r="D11" s="36">
        <v>281213</v>
      </c>
      <c r="E11" s="36">
        <v>166048.47</v>
      </c>
      <c r="F11" s="40">
        <f>E11/D11</f>
        <v>0.59047223990356068</v>
      </c>
      <c r="G11" s="18" t="s">
        <v>104</v>
      </c>
      <c r="I11" s="29"/>
    </row>
    <row r="12" spans="1:9" ht="30" customHeight="1" x14ac:dyDescent="0.2">
      <c r="A12" s="78" t="s">
        <v>40</v>
      </c>
      <c r="B12" s="34">
        <v>16</v>
      </c>
      <c r="C12" s="35">
        <v>6</v>
      </c>
      <c r="D12" s="36">
        <v>149645</v>
      </c>
      <c r="E12" s="36">
        <v>149645</v>
      </c>
      <c r="F12" s="40">
        <f t="shared" ref="F12" si="0">E12/D12</f>
        <v>1</v>
      </c>
      <c r="G12" s="18"/>
      <c r="I12" s="29"/>
    </row>
    <row r="13" spans="1:9" ht="30" customHeight="1" x14ac:dyDescent="0.2">
      <c r="A13" s="72" t="s">
        <v>25</v>
      </c>
      <c r="B13" s="43">
        <v>49</v>
      </c>
      <c r="C13" s="44">
        <v>49</v>
      </c>
      <c r="D13" s="36">
        <v>12295902</v>
      </c>
      <c r="E13" s="36">
        <v>12120053.25</v>
      </c>
      <c r="F13" s="40">
        <f>E13/D13</f>
        <v>0.9856985888469183</v>
      </c>
      <c r="G13" s="18"/>
      <c r="I13" s="29"/>
    </row>
    <row r="14" spans="1:9" ht="30" customHeight="1" x14ac:dyDescent="0.2">
      <c r="A14" s="78" t="s">
        <v>26</v>
      </c>
      <c r="B14" s="34">
        <v>16</v>
      </c>
      <c r="C14" s="35">
        <v>3</v>
      </c>
      <c r="D14" s="36">
        <v>801122</v>
      </c>
      <c r="E14" s="36">
        <v>781821</v>
      </c>
      <c r="F14" s="40">
        <f>E14/D14</f>
        <v>0.97590753967560495</v>
      </c>
      <c r="G14" s="18"/>
      <c r="I14" s="29"/>
    </row>
    <row r="15" spans="1:9" ht="30" customHeight="1" thickBot="1" x14ac:dyDescent="0.25">
      <c r="A15" s="93" t="s">
        <v>29</v>
      </c>
      <c r="B15" s="45">
        <v>28</v>
      </c>
      <c r="C15" s="46">
        <v>22</v>
      </c>
      <c r="D15" s="47">
        <v>3147312</v>
      </c>
      <c r="E15" s="47">
        <v>2925019</v>
      </c>
      <c r="F15" s="48">
        <f>E15/D15</f>
        <v>0.92937052316389346</v>
      </c>
      <c r="G15" s="18"/>
      <c r="I15" s="29"/>
    </row>
    <row r="16" spans="1:9" ht="30" customHeight="1" thickBot="1" x14ac:dyDescent="0.25">
      <c r="A16" s="49"/>
      <c r="B16" s="50"/>
      <c r="C16" s="50"/>
      <c r="D16" s="51"/>
      <c r="E16" s="52"/>
      <c r="F16" s="53"/>
      <c r="G16" s="18"/>
      <c r="I16" s="29"/>
    </row>
    <row r="17" spans="1:11" ht="30" customHeight="1" thickBot="1" x14ac:dyDescent="0.25">
      <c r="A17" s="25" t="s">
        <v>114</v>
      </c>
      <c r="B17" s="54">
        <f>SUM(B18:B21)</f>
        <v>27</v>
      </c>
      <c r="C17" s="54">
        <f>SUM(C18:C21)</f>
        <v>12</v>
      </c>
      <c r="D17" s="55">
        <f>SUM(D18:D21)</f>
        <v>366108</v>
      </c>
      <c r="E17" s="56">
        <f>SUM(E18:E21)</f>
        <v>158796</v>
      </c>
      <c r="F17" s="57">
        <f>E17/D17</f>
        <v>0.43374086335179785</v>
      </c>
      <c r="G17" s="18"/>
      <c r="I17" s="29"/>
    </row>
    <row r="18" spans="1:11" ht="41.25" customHeight="1" x14ac:dyDescent="0.2">
      <c r="A18" s="78" t="s">
        <v>53</v>
      </c>
      <c r="B18" s="34">
        <v>9</v>
      </c>
      <c r="C18" s="34">
        <v>5</v>
      </c>
      <c r="D18" s="58">
        <v>105399</v>
      </c>
      <c r="E18" s="58">
        <v>15000</v>
      </c>
      <c r="F18" s="59">
        <f>E18/D18</f>
        <v>0.14231634076224631</v>
      </c>
      <c r="G18" s="18" t="s">
        <v>105</v>
      </c>
      <c r="I18" s="29"/>
    </row>
    <row r="19" spans="1:11" ht="30" customHeight="1" x14ac:dyDescent="0.2">
      <c r="A19" s="78" t="s">
        <v>34</v>
      </c>
      <c r="B19" s="34">
        <v>0</v>
      </c>
      <c r="C19" s="34">
        <v>0</v>
      </c>
      <c r="D19" s="58">
        <v>0</v>
      </c>
      <c r="E19" s="58">
        <v>0</v>
      </c>
      <c r="F19" s="60" t="s">
        <v>51</v>
      </c>
      <c r="G19" s="18"/>
      <c r="I19" s="29"/>
    </row>
    <row r="20" spans="1:11" ht="30" customHeight="1" x14ac:dyDescent="0.2">
      <c r="A20" s="78" t="s">
        <v>52</v>
      </c>
      <c r="B20" s="34">
        <v>17</v>
      </c>
      <c r="C20" s="34">
        <v>6</v>
      </c>
      <c r="D20" s="58">
        <v>79235</v>
      </c>
      <c r="E20" s="58">
        <v>76916</v>
      </c>
      <c r="F20" s="60">
        <f>E20/D20</f>
        <v>0.97073263078185146</v>
      </c>
      <c r="G20" s="18"/>
      <c r="I20" s="29"/>
    </row>
    <row r="21" spans="1:11" ht="48.75" thickBot="1" x14ac:dyDescent="0.25">
      <c r="A21" s="93" t="s">
        <v>30</v>
      </c>
      <c r="B21" s="45">
        <v>1</v>
      </c>
      <c r="C21" s="61">
        <v>1</v>
      </c>
      <c r="D21" s="62">
        <v>181474</v>
      </c>
      <c r="E21" s="62">
        <v>66880</v>
      </c>
      <c r="F21" s="63">
        <f>E21/D21</f>
        <v>0.3685376417558438</v>
      </c>
      <c r="G21" s="18" t="s">
        <v>106</v>
      </c>
      <c r="I21" s="29"/>
    </row>
    <row r="22" spans="1:11" ht="12.75" thickBot="1" x14ac:dyDescent="0.25">
      <c r="F22" s="65"/>
    </row>
    <row r="23" spans="1:11" ht="12.75" thickBot="1" x14ac:dyDescent="0.25">
      <c r="A23" s="66"/>
      <c r="B23" s="67"/>
      <c r="C23" s="68"/>
      <c r="D23" s="69" t="s">
        <v>45</v>
      </c>
      <c r="E23" s="70" t="s">
        <v>45</v>
      </c>
      <c r="F23" s="71"/>
      <c r="G23" s="19"/>
      <c r="I23" s="29"/>
    </row>
    <row r="24" spans="1:11" s="76" customFormat="1" ht="30" customHeight="1" x14ac:dyDescent="0.2">
      <c r="A24" s="72" t="s">
        <v>116</v>
      </c>
      <c r="B24" s="73">
        <v>504</v>
      </c>
      <c r="C24" s="73">
        <v>472</v>
      </c>
      <c r="D24" s="74">
        <v>74000000</v>
      </c>
      <c r="E24" s="74">
        <v>73487500</v>
      </c>
      <c r="F24" s="75">
        <f t="shared" ref="F24:F30" si="1">E24/D24</f>
        <v>0.9930743243243243</v>
      </c>
      <c r="G24" s="18" t="s">
        <v>50</v>
      </c>
      <c r="I24" s="77"/>
    </row>
    <row r="25" spans="1:11" s="76" customFormat="1" ht="95.25" customHeight="1" x14ac:dyDescent="0.2">
      <c r="A25" s="78" t="s">
        <v>47</v>
      </c>
      <c r="B25" s="73">
        <v>416</v>
      </c>
      <c r="C25" s="73">
        <v>276</v>
      </c>
      <c r="D25" s="74">
        <v>90252000</v>
      </c>
      <c r="E25" s="74">
        <v>53798200</v>
      </c>
      <c r="F25" s="79">
        <f t="shared" si="1"/>
        <v>0.59608872933563795</v>
      </c>
      <c r="G25" s="18" t="s">
        <v>110</v>
      </c>
      <c r="I25" s="77"/>
    </row>
    <row r="26" spans="1:11" s="76" customFormat="1" ht="30" customHeight="1" x14ac:dyDescent="0.2">
      <c r="A26" s="78" t="s">
        <v>46</v>
      </c>
      <c r="B26" s="73">
        <v>20</v>
      </c>
      <c r="C26" s="73">
        <v>14</v>
      </c>
      <c r="D26" s="74">
        <v>9800000</v>
      </c>
      <c r="E26" s="74">
        <v>9467500</v>
      </c>
      <c r="F26" s="80">
        <f t="shared" si="1"/>
        <v>0.96607142857142858</v>
      </c>
      <c r="G26" s="18"/>
      <c r="I26" s="77"/>
    </row>
    <row r="27" spans="1:11" s="76" customFormat="1" ht="57" customHeight="1" x14ac:dyDescent="0.2">
      <c r="A27" s="78" t="s">
        <v>54</v>
      </c>
      <c r="B27" s="73">
        <v>263</v>
      </c>
      <c r="C27" s="73">
        <v>123</v>
      </c>
      <c r="D27" s="74">
        <v>30000000</v>
      </c>
      <c r="E27" s="74">
        <v>30129980</v>
      </c>
      <c r="F27" s="79">
        <f t="shared" si="1"/>
        <v>1.0043326666666668</v>
      </c>
      <c r="G27" s="18" t="s">
        <v>109</v>
      </c>
      <c r="I27" s="77"/>
    </row>
    <row r="28" spans="1:11" s="76" customFormat="1" ht="57.75" customHeight="1" x14ac:dyDescent="0.2">
      <c r="A28" s="78" t="s">
        <v>42</v>
      </c>
      <c r="B28" s="73">
        <v>47</v>
      </c>
      <c r="C28" s="73">
        <v>33</v>
      </c>
      <c r="D28" s="74">
        <v>6840000</v>
      </c>
      <c r="E28" s="74">
        <v>6900000</v>
      </c>
      <c r="F28" s="80">
        <f t="shared" si="1"/>
        <v>1.0087719298245614</v>
      </c>
      <c r="G28" s="18" t="s">
        <v>108</v>
      </c>
      <c r="H28" s="81"/>
      <c r="I28" s="77"/>
      <c r="J28" s="82"/>
    </row>
    <row r="29" spans="1:11" s="76" customFormat="1" ht="52.5" customHeight="1" x14ac:dyDescent="0.2">
      <c r="A29" s="78" t="s">
        <v>43</v>
      </c>
      <c r="B29" s="83">
        <v>239</v>
      </c>
      <c r="C29" s="73">
        <v>33</v>
      </c>
      <c r="D29" s="74">
        <v>65000000</v>
      </c>
      <c r="E29" s="74">
        <v>74697000</v>
      </c>
      <c r="F29" s="79">
        <f t="shared" si="1"/>
        <v>1.1491846153846155</v>
      </c>
      <c r="G29" s="18" t="s">
        <v>107</v>
      </c>
      <c r="H29" s="81"/>
      <c r="I29" s="77"/>
      <c r="J29" s="82"/>
    </row>
    <row r="30" spans="1:11" s="76" customFormat="1" ht="36" customHeight="1" thickBot="1" x14ac:dyDescent="0.25">
      <c r="A30" s="78" t="s">
        <v>36</v>
      </c>
      <c r="B30" s="73">
        <v>1017</v>
      </c>
      <c r="C30" s="84">
        <v>723</v>
      </c>
      <c r="D30" s="74">
        <v>1195666666</v>
      </c>
      <c r="E30" s="74">
        <v>734348210</v>
      </c>
      <c r="F30" s="75">
        <f t="shared" si="1"/>
        <v>0.61417469507341771</v>
      </c>
      <c r="G30" s="18" t="s">
        <v>111</v>
      </c>
      <c r="I30" s="85"/>
    </row>
    <row r="31" spans="1:11" s="76" customFormat="1" ht="51.75" customHeight="1" thickBot="1" x14ac:dyDescent="0.25">
      <c r="A31" s="86" t="s">
        <v>44</v>
      </c>
      <c r="B31" s="87">
        <v>7580</v>
      </c>
      <c r="C31" s="87">
        <v>2378</v>
      </c>
      <c r="D31" s="88">
        <v>3580</v>
      </c>
      <c r="E31" s="89">
        <v>2685093333</v>
      </c>
      <c r="F31" s="90">
        <f>C31/D31</f>
        <v>0.66424581005586592</v>
      </c>
      <c r="G31" s="18" t="s">
        <v>115</v>
      </c>
      <c r="H31" s="81"/>
      <c r="I31" s="85"/>
      <c r="J31" s="81"/>
      <c r="K31" s="81"/>
    </row>
    <row r="35" spans="7:7" x14ac:dyDescent="0.2">
      <c r="G35" s="91"/>
    </row>
  </sheetData>
  <customSheetViews>
    <customSheetView guid="{61882A90-5BCF-4A9B-9992-71677B09F96C}">
      <pane ySplit="1" topLeftCell="A2" activePane="bottomLeft" state="frozen"/>
      <selection pane="bottomLeft" activeCell="A18" sqref="A18"/>
      <pageMargins left="0.7" right="0.7" top="0.75" bottom="0.75" header="0.3" footer="0.3"/>
      <pageSetup paperSize="9" orientation="portrait" r:id="rId1"/>
    </customSheetView>
    <customSheetView guid="{CA883902-AD46-4900-BCA5-728338DACED1}">
      <selection activeCell="G1" sqref="G1"/>
      <pageMargins left="0.7" right="0.7" top="0.75" bottom="0.75" header="0.3" footer="0.3"/>
      <pageSetup paperSize="9" orientation="portrait" r:id="rId2"/>
    </customSheetView>
    <customSheetView guid="{3674222B-E37C-4C5E-9D49-A9616EBF68CC}" topLeftCell="A22">
      <selection activeCell="K35" sqref="K35"/>
      <pageMargins left="0.7" right="0.7" top="0.75" bottom="0.75" header="0.3" footer="0.3"/>
      <pageSetup paperSize="9" orientation="portrait" r:id="rId3"/>
    </customSheetView>
    <customSheetView guid="{55249269-7FC7-46BC-840F-A25493EDE586}">
      <selection activeCell="E6" sqref="E6"/>
      <pageMargins left="0.7" right="0.7" top="0.75" bottom="0.75" header="0.3" footer="0.3"/>
      <pageSetup paperSize="9" orientation="portrait" r:id="rId4"/>
    </customSheetView>
    <customSheetView guid="{0F22A132-8D8A-463C-A4C6-779A67EE88D1}" topLeftCell="A22">
      <selection activeCell="F32" sqref="F32"/>
      <pageMargins left="0.7" right="0.7" top="0.75" bottom="0.75" header="0.3" footer="0.3"/>
      <pageSetup paperSize="9" orientation="portrait" r:id="rId5"/>
    </customSheetView>
    <customSheetView guid="{B0BEF0A4-7A22-4597-BA93-88869D5BABD4}">
      <pane ySplit="1" topLeftCell="A14" activePane="bottomLeft" state="frozen"/>
      <selection pane="bottomLeft" activeCell="A20" sqref="A20"/>
      <pageMargins left="0.7" right="0.7" top="0.75" bottom="0.75" header="0.3" footer="0.3"/>
      <pageSetup paperSize="9" orientation="portrait" r:id="rId6"/>
    </customSheetView>
    <customSheetView guid="{8ED78D0F-209F-4723-9D35-1F2137B8DB63}" topLeftCell="A10">
      <selection activeCell="A16" sqref="A16"/>
      <pageMargins left="0.7" right="0.7" top="0.75" bottom="0.75" header="0.3" footer="0.3"/>
      <pageSetup paperSize="9" orientation="portrait" r:id="rId7"/>
    </customSheetView>
    <customSheetView guid="{A0D5FE62-2881-4608-8234-EE2532B3238B}">
      <selection activeCell="J5" sqref="J5"/>
      <pageMargins left="0.7" right="0.7" top="0.75" bottom="0.75" header="0.3" footer="0.3"/>
      <pageSetup paperSize="9" orientation="portrait" r:id="rId8"/>
    </customSheetView>
    <customSheetView guid="{E3D4A27C-EDD8-4603-9FBE-475A11AE876D}" topLeftCell="A4">
      <selection activeCell="E19" sqref="E19"/>
      <pageMargins left="0.7" right="0.7" top="0.75" bottom="0.75" header="0.3" footer="0.3"/>
      <pageSetup paperSize="9" orientation="portrait" r:id="rId9"/>
    </customSheetView>
    <customSheetView guid="{77D29A7E-0E1F-4D64-8628-80235480DF35}">
      <selection activeCell="C4" sqref="C4"/>
      <pageMargins left="0.7" right="0.7" top="0.75" bottom="0.75" header="0.3" footer="0.3"/>
      <pageSetup paperSize="9" orientation="portrait" r:id="rId10"/>
    </customSheetView>
    <customSheetView guid="{06E44AF9-26EC-4A02-8A5E-8DCC85B5E383}">
      <selection activeCell="H7" sqref="H7"/>
      <pageMargins left="0.7" right="0.7" top="0.75" bottom="0.75" header="0.3" footer="0.3"/>
      <pageSetup paperSize="9" orientation="portrait" r:id="rId11"/>
    </customSheetView>
    <customSheetView guid="{AF951D10-282E-47D1-AF51-BCEC7508F0B4}">
      <selection activeCell="B7" sqref="B7"/>
      <pageMargins left="0.7" right="0.7" top="0.75" bottom="0.75" header="0.3" footer="0.3"/>
      <pageSetup paperSize="9" orientation="portrait" r:id="rId12"/>
    </customSheetView>
    <customSheetView guid="{EAF63209-B53C-422B-95D3-4038BFAC9D40}">
      <selection activeCell="F9" sqref="F9"/>
      <pageMargins left="0.7" right="0.7" top="0.75" bottom="0.75" header="0.3" footer="0.3"/>
      <pageSetup paperSize="9" orientation="portrait" r:id="rId13"/>
    </customSheetView>
    <customSheetView guid="{0B45D545-202A-4B00-ABC8-F3AB0F84910C}">
      <selection activeCell="H7" sqref="H7"/>
      <pageMargins left="0.7" right="0.7" top="0.75" bottom="0.75" header="0.3" footer="0.3"/>
      <pageSetup paperSize="9" orientation="portrait" r:id="rId14"/>
    </customSheetView>
    <customSheetView guid="{E153E55D-1532-43B6-AF54-0A19C0A1DDA8}" topLeftCell="A7">
      <selection activeCell="I18" sqref="I18"/>
      <pageMargins left="0.7" right="0.7" top="0.75" bottom="0.75" header="0.3" footer="0.3"/>
      <pageSetup paperSize="9" orientation="portrait" r:id="rId15"/>
    </customSheetView>
    <customSheetView guid="{69707AD1-E705-411C-9A2B-00EAE740808F}">
      <selection activeCell="F5" sqref="F5"/>
      <pageMargins left="0.7" right="0.7" top="0.75" bottom="0.75" header="0.3" footer="0.3"/>
      <pageSetup paperSize="9" orientation="portrait" r:id="rId16"/>
    </customSheetView>
    <customSheetView guid="{D9CCB751-BFBD-49E1-9972-6D0DF83CA238}">
      <selection activeCell="H9" sqref="H9"/>
      <pageMargins left="0.7" right="0.7" top="0.75" bottom="0.75" header="0.3" footer="0.3"/>
      <pageSetup paperSize="9" orientation="portrait" r:id="rId17"/>
    </customSheetView>
    <customSheetView guid="{0A16106A-A59D-4049-9B2B-C44AA65BC402}" topLeftCell="A31">
      <selection activeCell="A13" sqref="A13"/>
      <pageMargins left="0.7" right="0.7" top="0.75" bottom="0.75" header="0.3" footer="0.3"/>
      <pageSetup paperSize="9" orientation="portrait" r:id="rId18"/>
    </customSheetView>
    <customSheetView guid="{EBA7F782-2701-4BA6-B592-279A7612CABC}" topLeftCell="A22">
      <selection activeCell="A13" sqref="A13"/>
      <pageMargins left="0.7" right="0.7" top="0.75" bottom="0.75" header="0.3" footer="0.3"/>
      <pageSetup paperSize="9" orientation="portrait" r:id="rId19"/>
    </customSheetView>
    <customSheetView guid="{BA56BD9F-C679-4A4C-89E8-19098E74176F}">
      <pageMargins left="0.7" right="0.7" top="0.75" bottom="0.75" header="0.3" footer="0.3"/>
      <pageSetup paperSize="9" orientation="portrait" r:id="rId20"/>
    </customSheetView>
    <customSheetView guid="{8B40590E-93B6-420C-841C-5373852585BF}" topLeftCell="A19">
      <selection activeCell="E17" sqref="E17"/>
      <pageMargins left="0.7" right="0.7" top="0.75" bottom="0.75" header="0.3" footer="0.3"/>
      <pageSetup paperSize="9" orientation="portrait" r:id="rId21"/>
    </customSheetView>
    <customSheetView guid="{E9E4C544-E3B0-4E2B-A785-9DE10C60B65A}" topLeftCell="A22">
      <selection activeCell="A13" sqref="A13"/>
      <pageMargins left="0.7" right="0.7" top="0.75" bottom="0.75" header="0.3" footer="0.3"/>
      <pageSetup paperSize="9" orientation="portrait" r:id="rId22"/>
    </customSheetView>
    <customSheetView guid="{96AA9D9C-34A9-4553-9FC0-89BF9E7F9179}" topLeftCell="A4">
      <selection activeCell="G12" sqref="G12"/>
      <pageMargins left="0.7" right="0.7" top="0.75" bottom="0.75" header="0.3" footer="0.3"/>
      <pageSetup paperSize="9" orientation="portrait" r:id="rId23"/>
    </customSheetView>
    <customSheetView guid="{9C58771E-E078-4BC4-9B23-9FC5A0E5629B}" topLeftCell="A28">
      <selection activeCell="H20" sqref="H20"/>
      <pageMargins left="0.7" right="0.7" top="0.75" bottom="0.75" header="0.3" footer="0.3"/>
      <pageSetup paperSize="9" orientation="portrait" r:id="rId24"/>
    </customSheetView>
  </customSheetViews>
  <pageMargins left="0.7" right="0.7" top="0.75" bottom="0.75" header="0.3" footer="0.3"/>
  <pageSetup paperSize="9" orientation="portrait" r:id="rId25"/>
  <legacyDrawing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61882A90-5BCF-4A9B-9992-71677B09F96C}" state="hidden">
      <pageMargins left="0.7" right="0.7" top="0.75" bottom="0.75" header="0.3" footer="0.3"/>
    </customSheetView>
    <customSheetView guid="{CA883902-AD46-4900-BCA5-728338DACED1}" state="hidden">
      <pageMargins left="0.7" right="0.7" top="0.75" bottom="0.75" header="0.3" footer="0.3"/>
    </customSheetView>
    <customSheetView guid="{3674222B-E37C-4C5E-9D49-A9616EBF68CC}" state="hidden">
      <pageMargins left="0.7" right="0.7" top="0.75" bottom="0.75" header="0.3" footer="0.3"/>
    </customSheetView>
    <customSheetView guid="{55249269-7FC7-46BC-840F-A25493EDE586}" state="hidden">
      <pageMargins left="0.7" right="0.7" top="0.75" bottom="0.75" header="0.3" footer="0.3"/>
    </customSheetView>
    <customSheetView guid="{0F22A132-8D8A-463C-A4C6-779A67EE88D1}" state="hidden">
      <pageMargins left="0.7" right="0.7" top="0.75" bottom="0.75" header="0.3" footer="0.3"/>
    </customSheetView>
    <customSheetView guid="{B0BEF0A4-7A22-4597-BA93-88869D5BABD4}" state="hidden">
      <pageMargins left="0.7" right="0.7" top="0.75" bottom="0.75" header="0.3" footer="0.3"/>
    </customSheetView>
    <customSheetView guid="{8ED78D0F-209F-4723-9D35-1F2137B8DB63}" state="hidden">
      <pageMargins left="0.7" right="0.7" top="0.75" bottom="0.75" header="0.3" footer="0.3"/>
    </customSheetView>
    <customSheetView guid="{A0D5FE62-2881-4608-8234-EE2532B3238B}" state="hidden">
      <pageMargins left="0.7" right="0.7" top="0.75" bottom="0.75" header="0.3" footer="0.3"/>
    </customSheetView>
    <customSheetView guid="{E3D4A27C-EDD8-4603-9FBE-475A11AE876D}" state="hidden">
      <pageMargins left="0.7" right="0.7" top="0.75" bottom="0.75" header="0.3" footer="0.3"/>
    </customSheetView>
    <customSheetView guid="{77D29A7E-0E1F-4D64-8628-80235480DF35}" state="hidden">
      <pageMargins left="0.7" right="0.7" top="0.75" bottom="0.75" header="0.3" footer="0.3"/>
    </customSheetView>
    <customSheetView guid="{06E44AF9-26EC-4A02-8A5E-8DCC85B5E383}" state="hidden">
      <pageMargins left="0.7" right="0.7" top="0.75" bottom="0.75" header="0.3" footer="0.3"/>
    </customSheetView>
    <customSheetView guid="{AF951D10-282E-47D1-AF51-BCEC7508F0B4}" state="hidden">
      <pageMargins left="0.7" right="0.7" top="0.75" bottom="0.75" header="0.3" footer="0.3"/>
    </customSheetView>
    <customSheetView guid="{EAF63209-B53C-422B-95D3-4038BFAC9D40}" state="hidden">
      <pageMargins left="0.7" right="0.7" top="0.75" bottom="0.75" header="0.3" footer="0.3"/>
    </customSheetView>
    <customSheetView guid="{0B45D545-202A-4B00-ABC8-F3AB0F84910C}" state="hidden">
      <pageMargins left="0.7" right="0.7" top="0.75" bottom="0.75" header="0.3" footer="0.3"/>
    </customSheetView>
    <customSheetView guid="{E153E55D-1532-43B6-AF54-0A19C0A1DDA8}" state="hidden">
      <pageMargins left="0.7" right="0.7" top="0.75" bottom="0.75" header="0.3" footer="0.3"/>
    </customSheetView>
    <customSheetView guid="{69707AD1-E705-411C-9A2B-00EAE740808F}" state="hidden">
      <pageMargins left="0.7" right="0.7" top="0.75" bottom="0.75" header="0.3" footer="0.3"/>
    </customSheetView>
    <customSheetView guid="{D9CCB751-BFBD-49E1-9972-6D0DF83CA238}" state="hidden">
      <pageMargins left="0.7" right="0.7" top="0.75" bottom="0.75" header="0.3" footer="0.3"/>
    </customSheetView>
    <customSheetView guid="{0A16106A-A59D-4049-9B2B-C44AA65BC402}" state="hidden">
      <pageMargins left="0.7" right="0.7" top="0.75" bottom="0.75" header="0.3" footer="0.3"/>
    </customSheetView>
    <customSheetView guid="{EBA7F782-2701-4BA6-B592-279A7612CABC}" state="hidden">
      <pageMargins left="0.7" right="0.7" top="0.75" bottom="0.75" header="0.3" footer="0.3"/>
    </customSheetView>
    <customSheetView guid="{BA56BD9F-C679-4A4C-89E8-19098E74176F}" state="hidden">
      <pageMargins left="0.7" right="0.7" top="0.75" bottom="0.75" header="0.3" footer="0.3"/>
    </customSheetView>
    <customSheetView guid="{8B40590E-93B6-420C-841C-5373852585BF}" state="hidden">
      <pageMargins left="0.7" right="0.7" top="0.75" bottom="0.75" header="0.3" footer="0.3"/>
    </customSheetView>
    <customSheetView guid="{E9E4C544-E3B0-4E2B-A785-9DE10C60B65A}" state="hidden">
      <pageMargins left="0.7" right="0.7" top="0.75" bottom="0.75" header="0.3" footer="0.3"/>
    </customSheetView>
    <customSheetView guid="{96AA9D9C-34A9-4553-9FC0-89BF9E7F9179}" state="hidden">
      <pageMargins left="0.7" right="0.7" top="0.75" bottom="0.75" header="0.3" footer="0.3"/>
    </customSheetView>
    <customSheetView guid="{9C58771E-E078-4BC4-9B23-9FC5A0E5629B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activeCell="I9" sqref="I9"/>
    </sheetView>
  </sheetViews>
  <sheetFormatPr defaultRowHeight="12.75" x14ac:dyDescent="0.2"/>
  <cols>
    <col min="1" max="1" width="38" style="96" customWidth="1"/>
    <col min="2" max="2" width="23.42578125" style="96" bestFit="1" customWidth="1"/>
    <col min="3" max="3" width="22.42578125" style="96" bestFit="1" customWidth="1"/>
    <col min="4" max="4" width="15.140625" style="96" customWidth="1"/>
    <col min="5" max="5" width="41.28515625" style="96" customWidth="1"/>
    <col min="6" max="8" width="9.140625" style="96"/>
    <col min="9" max="9" width="28.42578125" style="96" bestFit="1" customWidth="1"/>
    <col min="10" max="16384" width="9.140625" style="96"/>
  </cols>
  <sheetData>
    <row r="1" spans="1:12" x14ac:dyDescent="0.2">
      <c r="A1" s="136" t="s">
        <v>12</v>
      </c>
      <c r="B1" s="144">
        <v>2016</v>
      </c>
      <c r="C1" s="141"/>
      <c r="D1" s="141"/>
      <c r="E1" s="95" t="s">
        <v>56</v>
      </c>
    </row>
    <row r="2" spans="1:12" x14ac:dyDescent="0.2">
      <c r="A2" s="137"/>
      <c r="B2" s="140" t="s">
        <v>16</v>
      </c>
      <c r="C2" s="140" t="s">
        <v>17</v>
      </c>
      <c r="D2" s="140" t="s">
        <v>2</v>
      </c>
      <c r="E2" s="97"/>
    </row>
    <row r="3" spans="1:12" x14ac:dyDescent="0.2">
      <c r="A3" s="138"/>
      <c r="B3" s="141"/>
      <c r="C3" s="141"/>
      <c r="D3" s="141"/>
      <c r="E3" s="97"/>
    </row>
    <row r="4" spans="1:12" x14ac:dyDescent="0.2">
      <c r="A4" s="98" t="s">
        <v>3</v>
      </c>
      <c r="B4" s="99"/>
      <c r="C4" s="99"/>
      <c r="D4" s="99"/>
      <c r="E4" s="100"/>
    </row>
    <row r="5" spans="1:12" x14ac:dyDescent="0.2">
      <c r="A5" s="101" t="s">
        <v>4</v>
      </c>
      <c r="B5" s="102">
        <f>3422+1562</f>
        <v>4984</v>
      </c>
      <c r="C5" s="103">
        <v>1052</v>
      </c>
      <c r="D5" s="103">
        <v>779</v>
      </c>
      <c r="E5" s="100"/>
    </row>
    <row r="6" spans="1:12" x14ac:dyDescent="0.2">
      <c r="A6" s="101" t="s">
        <v>48</v>
      </c>
      <c r="B6" s="102">
        <v>151</v>
      </c>
      <c r="C6" s="103">
        <v>194</v>
      </c>
      <c r="D6" s="103">
        <v>71</v>
      </c>
      <c r="E6" s="100"/>
    </row>
    <row r="7" spans="1:12" x14ac:dyDescent="0.2">
      <c r="A7" s="101" t="s">
        <v>6</v>
      </c>
      <c r="B7" s="104">
        <v>30</v>
      </c>
      <c r="C7" s="103">
        <v>49</v>
      </c>
      <c r="D7" s="103">
        <v>0</v>
      </c>
      <c r="E7" s="100"/>
    </row>
    <row r="8" spans="1:12" x14ac:dyDescent="0.2">
      <c r="A8" s="101" t="s">
        <v>41</v>
      </c>
      <c r="B8" s="105">
        <v>168</v>
      </c>
      <c r="C8" s="106">
        <v>23</v>
      </c>
      <c r="D8" s="99">
        <v>0</v>
      </c>
      <c r="E8" s="100"/>
      <c r="F8" s="107"/>
    </row>
    <row r="9" spans="1:12" x14ac:dyDescent="0.2">
      <c r="A9" s="101" t="s">
        <v>19</v>
      </c>
      <c r="B9" s="104">
        <v>0</v>
      </c>
      <c r="C9" s="99">
        <v>33</v>
      </c>
      <c r="D9" s="99">
        <v>0</v>
      </c>
      <c r="E9" s="100"/>
    </row>
    <row r="10" spans="1:12" x14ac:dyDescent="0.2">
      <c r="A10" s="101" t="s">
        <v>49</v>
      </c>
      <c r="B10" s="108">
        <v>0</v>
      </c>
      <c r="C10" s="102">
        <v>134</v>
      </c>
      <c r="D10" s="99">
        <v>0</v>
      </c>
      <c r="E10" s="100"/>
    </row>
    <row r="11" spans="1:12" x14ac:dyDescent="0.2">
      <c r="A11" s="101" t="s">
        <v>18</v>
      </c>
      <c r="B11" s="104">
        <v>0</v>
      </c>
      <c r="C11" s="99">
        <v>33</v>
      </c>
      <c r="D11" s="99">
        <v>0</v>
      </c>
      <c r="E11" s="100"/>
    </row>
    <row r="12" spans="1:12" x14ac:dyDescent="0.2">
      <c r="A12" s="109" t="s">
        <v>36</v>
      </c>
      <c r="B12" s="104">
        <v>723</v>
      </c>
      <c r="C12" s="99">
        <v>0</v>
      </c>
      <c r="D12" s="99">
        <v>0</v>
      </c>
      <c r="E12" s="100"/>
    </row>
    <row r="13" spans="1:12" x14ac:dyDescent="0.2">
      <c r="A13" s="110" t="s">
        <v>7</v>
      </c>
      <c r="B13" s="104"/>
      <c r="C13" s="99"/>
      <c r="D13" s="99"/>
      <c r="E13" s="100"/>
    </row>
    <row r="14" spans="1:12" x14ac:dyDescent="0.2">
      <c r="A14" s="101" t="s">
        <v>4</v>
      </c>
      <c r="B14" s="104">
        <v>1006</v>
      </c>
      <c r="C14" s="99">
        <f>1370+435</f>
        <v>1805</v>
      </c>
      <c r="D14" s="99">
        <v>0</v>
      </c>
      <c r="E14" s="100"/>
      <c r="F14" s="111"/>
    </row>
    <row r="15" spans="1:12" x14ac:dyDescent="0.2">
      <c r="A15" s="101" t="s">
        <v>6</v>
      </c>
      <c r="B15" s="104">
        <v>0</v>
      </c>
      <c r="C15" s="99">
        <v>0</v>
      </c>
      <c r="D15" s="99">
        <v>4</v>
      </c>
      <c r="E15" s="100"/>
      <c r="I15" s="112"/>
      <c r="J15" s="112"/>
      <c r="L15" s="94"/>
    </row>
    <row r="16" spans="1:12" x14ac:dyDescent="0.2">
      <c r="A16" s="101" t="s">
        <v>8</v>
      </c>
      <c r="B16" s="102">
        <v>0</v>
      </c>
      <c r="C16" s="99">
        <v>0</v>
      </c>
      <c r="D16" s="99">
        <v>0</v>
      </c>
      <c r="E16" s="113" t="s">
        <v>97</v>
      </c>
      <c r="I16" s="94"/>
      <c r="J16" s="94"/>
      <c r="L16" s="94"/>
    </row>
    <row r="17" spans="1:12" x14ac:dyDescent="0.2">
      <c r="A17" s="101" t="s">
        <v>9</v>
      </c>
      <c r="B17" s="104"/>
      <c r="C17" s="99">
        <v>9</v>
      </c>
      <c r="D17" s="99">
        <v>0</v>
      </c>
      <c r="E17" s="100"/>
      <c r="I17" s="94"/>
      <c r="J17" s="94"/>
      <c r="K17" s="134"/>
      <c r="L17" s="94"/>
    </row>
    <row r="18" spans="1:12" x14ac:dyDescent="0.2">
      <c r="A18" s="110" t="s">
        <v>10</v>
      </c>
      <c r="B18" s="104"/>
      <c r="C18" s="99"/>
      <c r="D18" s="99"/>
      <c r="E18" s="100"/>
      <c r="I18" s="94"/>
      <c r="J18" s="94"/>
      <c r="K18" s="94"/>
      <c r="L18" s="94"/>
    </row>
    <row r="19" spans="1:12" x14ac:dyDescent="0.2">
      <c r="A19" s="101" t="s">
        <v>4</v>
      </c>
      <c r="B19" s="114">
        <f>0+2358</f>
        <v>2358</v>
      </c>
      <c r="C19" s="115">
        <f>219+729+209</f>
        <v>1157</v>
      </c>
      <c r="D19" s="115">
        <v>0</v>
      </c>
      <c r="E19" s="116"/>
      <c r="F19" s="117"/>
      <c r="G19" s="117"/>
      <c r="I19" s="94"/>
      <c r="J19" s="94"/>
      <c r="K19" s="94"/>
      <c r="L19" s="94"/>
    </row>
    <row r="20" spans="1:12" x14ac:dyDescent="0.2">
      <c r="A20" s="101" t="s">
        <v>6</v>
      </c>
      <c r="B20" s="104">
        <v>0</v>
      </c>
      <c r="C20" s="139">
        <v>7</v>
      </c>
      <c r="D20" s="139"/>
      <c r="E20" s="100"/>
      <c r="I20" s="94"/>
      <c r="J20" s="94"/>
      <c r="K20" s="94"/>
      <c r="L20" s="94"/>
    </row>
    <row r="21" spans="1:12" x14ac:dyDescent="0.2">
      <c r="A21" s="118" t="s">
        <v>11</v>
      </c>
      <c r="B21" s="104"/>
      <c r="C21" s="99"/>
      <c r="D21" s="99"/>
      <c r="E21" s="100"/>
      <c r="I21" s="94"/>
      <c r="J21" s="94"/>
      <c r="K21" s="94"/>
      <c r="L21" s="94"/>
    </row>
    <row r="22" spans="1:12" x14ac:dyDescent="0.2">
      <c r="A22" s="119" t="s">
        <v>4</v>
      </c>
      <c r="B22" s="114">
        <v>34</v>
      </c>
      <c r="C22" s="115">
        <f>82+77</f>
        <v>159</v>
      </c>
      <c r="D22" s="115">
        <v>0</v>
      </c>
      <c r="E22" s="100"/>
      <c r="I22" s="120"/>
      <c r="J22" s="94"/>
      <c r="K22" s="94"/>
      <c r="L22" s="94"/>
    </row>
    <row r="23" spans="1:12" x14ac:dyDescent="0.2">
      <c r="A23" s="121" t="s">
        <v>35</v>
      </c>
      <c r="B23" s="122">
        <f>SUM(B5:B22)</f>
        <v>9454</v>
      </c>
      <c r="C23" s="97">
        <f>SUM(C5:C22)</f>
        <v>4655</v>
      </c>
      <c r="D23" s="97">
        <f>SUM(D5:D22)</f>
        <v>854</v>
      </c>
      <c r="E23" s="100">
        <v>14963</v>
      </c>
      <c r="I23" s="94"/>
      <c r="J23" s="94"/>
      <c r="K23" s="94"/>
      <c r="L23" s="94"/>
    </row>
    <row r="24" spans="1:12" x14ac:dyDescent="0.2">
      <c r="I24" s="94"/>
      <c r="J24" s="94"/>
      <c r="K24" s="94"/>
      <c r="L24" s="94"/>
    </row>
    <row r="25" spans="1:12" x14ac:dyDescent="0.2">
      <c r="I25" s="94"/>
      <c r="J25" s="94"/>
      <c r="K25" s="94"/>
      <c r="L25" s="94"/>
    </row>
    <row r="26" spans="1:12" x14ac:dyDescent="0.2">
      <c r="A26" s="136" t="s">
        <v>13</v>
      </c>
      <c r="B26" s="144">
        <v>2016</v>
      </c>
      <c r="C26" s="144"/>
      <c r="D26" s="123"/>
      <c r="E26" s="97"/>
      <c r="I26" s="94"/>
      <c r="J26" s="94"/>
      <c r="K26" s="94"/>
      <c r="L26" s="94"/>
    </row>
    <row r="27" spans="1:12" x14ac:dyDescent="0.2">
      <c r="A27" s="137"/>
      <c r="B27" s="140" t="s">
        <v>15</v>
      </c>
      <c r="C27" s="142" t="s">
        <v>17</v>
      </c>
      <c r="D27" s="124" t="s">
        <v>2</v>
      </c>
      <c r="E27" s="97"/>
      <c r="I27" s="94"/>
      <c r="J27" s="94"/>
      <c r="K27" s="94"/>
      <c r="L27" s="94"/>
    </row>
    <row r="28" spans="1:12" x14ac:dyDescent="0.2">
      <c r="A28" s="138"/>
      <c r="B28" s="141"/>
      <c r="C28" s="143"/>
      <c r="D28" s="125"/>
      <c r="E28" s="97"/>
      <c r="I28" s="94"/>
      <c r="J28" s="94"/>
      <c r="K28" s="94"/>
      <c r="L28" s="94"/>
    </row>
    <row r="29" spans="1:12" x14ac:dyDescent="0.2">
      <c r="A29" s="98" t="s">
        <v>3</v>
      </c>
      <c r="E29" s="97"/>
      <c r="I29" s="94"/>
      <c r="J29" s="94"/>
      <c r="K29" s="94"/>
      <c r="L29" s="94"/>
    </row>
    <row r="30" spans="1:12" x14ac:dyDescent="0.2">
      <c r="A30" s="101" t="s">
        <v>5</v>
      </c>
      <c r="B30" s="99">
        <v>250</v>
      </c>
      <c r="C30" s="99">
        <v>250</v>
      </c>
      <c r="D30" s="99" t="s">
        <v>51</v>
      </c>
      <c r="E30" s="100" t="s">
        <v>55</v>
      </c>
      <c r="I30" s="94"/>
      <c r="J30" s="94"/>
      <c r="K30" s="94"/>
      <c r="L30" s="94"/>
    </row>
    <row r="31" spans="1:12" x14ac:dyDescent="0.2">
      <c r="A31" s="101" t="s">
        <v>48</v>
      </c>
      <c r="B31" s="99">
        <v>240</v>
      </c>
      <c r="C31" s="99">
        <v>208</v>
      </c>
      <c r="D31" s="99">
        <v>70</v>
      </c>
      <c r="E31" s="100"/>
      <c r="I31" s="94"/>
      <c r="J31" s="94"/>
      <c r="K31" s="94"/>
      <c r="L31" s="94"/>
    </row>
    <row r="32" spans="1:12" x14ac:dyDescent="0.2">
      <c r="A32" s="101" t="s">
        <v>41</v>
      </c>
      <c r="B32" s="99">
        <v>164</v>
      </c>
      <c r="C32" s="99">
        <v>44</v>
      </c>
      <c r="D32" s="99">
        <v>0</v>
      </c>
      <c r="E32" s="135" t="s">
        <v>117</v>
      </c>
      <c r="I32" s="94"/>
      <c r="J32" s="94"/>
      <c r="K32" s="94"/>
      <c r="L32" s="94"/>
    </row>
    <row r="33" spans="1:12" x14ac:dyDescent="0.2">
      <c r="A33" s="101" t="s">
        <v>14</v>
      </c>
      <c r="B33" s="99">
        <v>2313</v>
      </c>
      <c r="C33" s="126" t="s">
        <v>102</v>
      </c>
      <c r="D33" s="99" t="s">
        <v>102</v>
      </c>
      <c r="E33" s="100"/>
      <c r="I33" s="94"/>
      <c r="J33" s="94"/>
      <c r="K33" s="94"/>
      <c r="L33" s="94"/>
    </row>
    <row r="34" spans="1:12" x14ac:dyDescent="0.2">
      <c r="A34" s="121" t="s">
        <v>35</v>
      </c>
      <c r="B34" s="99">
        <f>SUM(B30:B33)</f>
        <v>2967</v>
      </c>
      <c r="C34" s="99">
        <f>SUM(C30:C32)</f>
        <v>502</v>
      </c>
      <c r="D34" s="97">
        <v>70</v>
      </c>
      <c r="E34" s="100">
        <f>SUM(B34:D34)</f>
        <v>3539</v>
      </c>
      <c r="I34" s="94"/>
      <c r="J34" s="94"/>
      <c r="K34" s="94"/>
      <c r="L34" s="94"/>
    </row>
    <row r="35" spans="1:12" x14ac:dyDescent="0.2">
      <c r="A35" s="127"/>
      <c r="B35" s="117"/>
      <c r="C35" s="128"/>
      <c r="D35" s="129"/>
      <c r="E35" s="130"/>
      <c r="I35" s="94"/>
      <c r="J35" s="94"/>
      <c r="K35" s="94"/>
      <c r="L35" s="94"/>
    </row>
    <row r="36" spans="1:12" x14ac:dyDescent="0.2">
      <c r="A36" s="127"/>
      <c r="B36" s="117"/>
      <c r="C36" s="128"/>
      <c r="D36" s="129"/>
      <c r="E36" s="130"/>
      <c r="I36" s="94"/>
      <c r="J36" s="94"/>
      <c r="K36" s="94"/>
      <c r="L36" s="94"/>
    </row>
    <row r="37" spans="1:12" x14ac:dyDescent="0.2">
      <c r="I37" s="94"/>
      <c r="J37" s="94"/>
      <c r="K37" s="94"/>
      <c r="L37" s="94"/>
    </row>
    <row r="38" spans="1:12" ht="25.5" x14ac:dyDescent="0.2">
      <c r="A38" s="131" t="s">
        <v>99</v>
      </c>
      <c r="B38" s="132" t="s">
        <v>15</v>
      </c>
      <c r="C38" s="132" t="s">
        <v>101</v>
      </c>
      <c r="D38" s="132" t="s">
        <v>2</v>
      </c>
      <c r="E38" s="97"/>
      <c r="I38" s="94"/>
      <c r="J38" s="133"/>
      <c r="K38" s="133"/>
      <c r="L38" s="94"/>
    </row>
    <row r="39" spans="1:12" x14ac:dyDescent="0.2">
      <c r="A39" s="119" t="s">
        <v>98</v>
      </c>
      <c r="B39" s="97">
        <v>4503</v>
      </c>
      <c r="C39" s="97">
        <v>608</v>
      </c>
      <c r="D39" s="97">
        <v>375</v>
      </c>
      <c r="E39" s="97">
        <f>SUM(B39:D39)</f>
        <v>5486</v>
      </c>
      <c r="I39" s="112"/>
      <c r="J39" s="112"/>
      <c r="K39" s="112"/>
      <c r="L39" s="94"/>
    </row>
    <row r="41" spans="1:12" x14ac:dyDescent="0.2">
      <c r="I41" s="94"/>
      <c r="J41" s="94"/>
      <c r="K41" s="94"/>
      <c r="L41" s="94"/>
    </row>
    <row r="42" spans="1:12" ht="25.5" x14ac:dyDescent="0.2">
      <c r="A42" s="131" t="s">
        <v>100</v>
      </c>
      <c r="B42" s="132" t="s">
        <v>15</v>
      </c>
      <c r="C42" s="132" t="s">
        <v>101</v>
      </c>
      <c r="D42" s="132" t="s">
        <v>2</v>
      </c>
      <c r="E42" s="100" t="s">
        <v>55</v>
      </c>
      <c r="I42" s="94"/>
      <c r="J42" s="94"/>
      <c r="K42" s="94"/>
      <c r="L42" s="94"/>
    </row>
    <row r="43" spans="1:12" x14ac:dyDescent="0.2">
      <c r="A43" s="119" t="s">
        <v>5</v>
      </c>
      <c r="B43" s="102">
        <v>192</v>
      </c>
      <c r="C43" s="102">
        <v>279</v>
      </c>
      <c r="D43" s="101" t="s">
        <v>102</v>
      </c>
      <c r="E43" s="97">
        <f>SUM(B43:D43)</f>
        <v>471</v>
      </c>
      <c r="I43" s="112"/>
      <c r="J43" s="112"/>
      <c r="K43" s="112"/>
      <c r="L43" s="94"/>
    </row>
    <row r="44" spans="1:12" x14ac:dyDescent="0.2">
      <c r="E44" s="130"/>
    </row>
  </sheetData>
  <customSheetViews>
    <customSheetView guid="{61882A90-5BCF-4A9B-9992-71677B09F96C}">
      <selection activeCell="I9" sqref="I9"/>
      <pageMargins left="0.7" right="0.7" top="0.75" bottom="0.75" header="0.3" footer="0.3"/>
      <pageSetup paperSize="9" orientation="portrait" r:id="rId1"/>
    </customSheetView>
    <customSheetView guid="{CA883902-AD46-4900-BCA5-728338DACED1}" topLeftCell="A12">
      <selection activeCell="C31" sqref="C31"/>
      <pageMargins left="0.7" right="0.7" top="0.75" bottom="0.75" header="0.3" footer="0.3"/>
    </customSheetView>
    <customSheetView guid="{3674222B-E37C-4C5E-9D49-A9616EBF68CC}" topLeftCell="A12">
      <selection activeCell="C31" sqref="C31"/>
      <pageMargins left="0.7" right="0.7" top="0.75" bottom="0.75" header="0.3" footer="0.3"/>
    </customSheetView>
    <customSheetView guid="{55249269-7FC7-46BC-840F-A25493EDE586}">
      <selection activeCell="E24" sqref="E24"/>
      <pageMargins left="0.7" right="0.7" top="0.75" bottom="0.75" header="0.3" footer="0.3"/>
      <pageSetup paperSize="9" orientation="portrait" r:id="rId2"/>
    </customSheetView>
    <customSheetView guid="{0F22A132-8D8A-463C-A4C6-779A67EE88D1}" topLeftCell="A13">
      <selection activeCell="F17" sqref="F17"/>
      <pageMargins left="0.7" right="0.7" top="0.75" bottom="0.75" header="0.3" footer="0.3"/>
      <pageSetup paperSize="9" orientation="portrait" r:id="rId3"/>
    </customSheetView>
    <customSheetView guid="{B0BEF0A4-7A22-4597-BA93-88869D5BABD4}">
      <selection activeCell="D17" sqref="D17"/>
      <pageMargins left="0.7" right="0.7" top="0.75" bottom="0.75" header="0.3" footer="0.3"/>
      <pageSetup paperSize="9" orientation="portrait" r:id="rId4"/>
    </customSheetView>
    <customSheetView guid="{8ED78D0F-209F-4723-9D35-1F2137B8DB63}" topLeftCell="A10">
      <selection activeCell="A32" sqref="A32:D32"/>
      <pageMargins left="0.7" right="0.7" top="0.75" bottom="0.75" header="0.3" footer="0.3"/>
      <pageSetup paperSize="9" orientation="portrait" r:id="rId5"/>
    </customSheetView>
    <customSheetView guid="{A0D5FE62-2881-4608-8234-EE2532B3238B}">
      <selection activeCell="F14" sqref="F14"/>
      <pageMargins left="0.7" right="0.7" top="0.75" bottom="0.75" header="0.3" footer="0.3"/>
    </customSheetView>
    <customSheetView guid="{E3D4A27C-EDD8-4603-9FBE-475A11AE876D}">
      <selection activeCell="C17" sqref="C17"/>
      <pageMargins left="0.7" right="0.7" top="0.75" bottom="0.75" header="0.3" footer="0.3"/>
    </customSheetView>
    <customSheetView guid="{77D29A7E-0E1F-4D64-8628-80235480DF35}">
      <selection activeCell="A6" sqref="A6"/>
      <pageMargins left="0.7" right="0.7" top="0.75" bottom="0.75" header="0.3" footer="0.3"/>
    </customSheetView>
    <customSheetView guid="{06E44AF9-26EC-4A02-8A5E-8DCC85B5E383}" topLeftCell="A12">
      <selection activeCell="C31" sqref="C31"/>
      <pageMargins left="0.7" right="0.7" top="0.75" bottom="0.75" header="0.3" footer="0.3"/>
    </customSheetView>
    <customSheetView guid="{AF951D10-282E-47D1-AF51-BCEC7508F0B4}">
      <selection activeCell="F21" sqref="F21"/>
      <pageMargins left="0.7" right="0.7" top="0.75" bottom="0.75" header="0.3" footer="0.3"/>
    </customSheetView>
    <customSheetView guid="{EAF63209-B53C-422B-95D3-4038BFAC9D40}">
      <selection activeCell="A6" sqref="A6"/>
      <pageMargins left="0.7" right="0.7" top="0.75" bottom="0.75" header="0.3" footer="0.3"/>
    </customSheetView>
    <customSheetView guid="{0B45D545-202A-4B00-ABC8-F3AB0F84910C}">
      <selection activeCell="F25" sqref="F25"/>
      <pageMargins left="0.7" right="0.7" top="0.75" bottom="0.75" header="0.3" footer="0.3"/>
    </customSheetView>
    <customSheetView guid="{E153E55D-1532-43B6-AF54-0A19C0A1DDA8}">
      <selection activeCell="H9" sqref="H9"/>
      <pageMargins left="0.7" right="0.7" top="0.75" bottom="0.75" header="0.3" footer="0.3"/>
    </customSheetView>
    <customSheetView guid="{69707AD1-E705-411C-9A2B-00EAE740808F}">
      <selection activeCell="B14" sqref="B14"/>
      <pageMargins left="0.7" right="0.7" top="0.75" bottom="0.75" header="0.3" footer="0.3"/>
      <pageSetup paperSize="9" orientation="portrait" r:id="rId6"/>
    </customSheetView>
    <customSheetView guid="{D9CCB751-BFBD-49E1-9972-6D0DF83CA238}">
      <selection activeCell="E22" sqref="E22"/>
      <pageMargins left="0.7" right="0.7" top="0.75" bottom="0.75" header="0.3" footer="0.3"/>
      <pageSetup paperSize="9" orientation="portrait" r:id="rId7"/>
    </customSheetView>
    <customSheetView guid="{0A16106A-A59D-4049-9B2B-C44AA65BC402}">
      <selection activeCell="G21" sqref="G21"/>
      <pageMargins left="0.7" right="0.7" top="0.75" bottom="0.75" header="0.3" footer="0.3"/>
      <pageSetup paperSize="9" orientation="portrait" r:id="rId8"/>
    </customSheetView>
    <customSheetView guid="{EBA7F782-2701-4BA6-B592-279A7612CABC}">
      <selection activeCell="H16" sqref="H16"/>
      <pageMargins left="0.7" right="0.7" top="0.75" bottom="0.75" header="0.3" footer="0.3"/>
      <pageSetup paperSize="9" orientation="portrait" r:id="rId9"/>
    </customSheetView>
    <customSheetView guid="{BA56BD9F-C679-4A4C-89E8-19098E74176F}">
      <selection activeCell="B30" sqref="B30"/>
      <pageMargins left="0.7" right="0.7" top="0.75" bottom="0.75" header="0.3" footer="0.3"/>
      <pageSetup paperSize="9" orientation="portrait" r:id="rId10"/>
    </customSheetView>
    <customSheetView guid="{8B40590E-93B6-420C-841C-5373852585BF}" topLeftCell="A10">
      <selection activeCell="C31" sqref="C31"/>
      <pageMargins left="0.7" right="0.7" top="0.75" bottom="0.75" header="0.3" footer="0.3"/>
      <pageSetup paperSize="9" orientation="portrait" r:id="rId11"/>
    </customSheetView>
    <customSheetView guid="{E9E4C544-E3B0-4E2B-A785-9DE10C60B65A}">
      <selection activeCell="E7" sqref="E7"/>
      <pageMargins left="0.7" right="0.7" top="0.75" bottom="0.75" header="0.3" footer="0.3"/>
      <pageSetup paperSize="9" orientation="portrait" r:id="rId12"/>
    </customSheetView>
    <customSheetView guid="{96AA9D9C-34A9-4553-9FC0-89BF9E7F9179}">
      <selection activeCell="A16" sqref="A16"/>
      <pageMargins left="0.7" right="0.7" top="0.75" bottom="0.75" header="0.3" footer="0.3"/>
      <pageSetup paperSize="9" orientation="portrait" r:id="rId13"/>
    </customSheetView>
    <customSheetView guid="{9C58771E-E078-4BC4-9B23-9FC5A0E5629B}" topLeftCell="A4">
      <selection activeCell="I45" sqref="I45"/>
      <pageMargins left="0.7" right="0.7" top="0.75" bottom="0.75" header="0.3" footer="0.3"/>
      <pageSetup paperSize="9" orientation="portrait" r:id="rId14"/>
    </customSheetView>
  </customSheetViews>
  <mergeCells count="10">
    <mergeCell ref="A1:A3"/>
    <mergeCell ref="A26:A28"/>
    <mergeCell ref="C20:D20"/>
    <mergeCell ref="B27:B28"/>
    <mergeCell ref="C27:C28"/>
    <mergeCell ref="B1:D1"/>
    <mergeCell ref="B2:B3"/>
    <mergeCell ref="C2:C3"/>
    <mergeCell ref="D2:D3"/>
    <mergeCell ref="B26:C26"/>
  </mergeCells>
  <pageMargins left="0.7" right="0.7" top="0.75" bottom="0.75" header="0.3" footer="0.3"/>
  <pageSetup paperSize="9" orientation="portrait" r:id="rId15"/>
  <legacyDrawing r:id="rId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D19" activeCellId="1" sqref="D21 D19"/>
    </sheetView>
  </sheetViews>
  <sheetFormatPr defaultRowHeight="15" x14ac:dyDescent="0.25"/>
  <cols>
    <col min="1" max="1" width="40.85546875" customWidth="1"/>
    <col min="2" max="2" width="31.85546875" customWidth="1"/>
    <col min="3" max="3" width="20.5703125" customWidth="1"/>
    <col min="4" max="4" width="21" customWidth="1"/>
    <col min="5" max="5" width="17" customWidth="1"/>
    <col min="6" max="6" width="17.7109375" customWidth="1"/>
    <col min="7" max="7" width="13.7109375" customWidth="1"/>
  </cols>
  <sheetData>
    <row r="1" spans="1:6" ht="60.75" customHeight="1" x14ac:dyDescent="0.25">
      <c r="A1" s="8" t="s">
        <v>63</v>
      </c>
      <c r="B1" s="8" t="s">
        <v>69</v>
      </c>
      <c r="C1" s="8" t="s">
        <v>67</v>
      </c>
      <c r="D1" s="8" t="s">
        <v>68</v>
      </c>
      <c r="E1" s="8" t="s">
        <v>71</v>
      </c>
      <c r="F1" s="8" t="s">
        <v>72</v>
      </c>
    </row>
    <row r="2" spans="1:6" x14ac:dyDescent="0.25">
      <c r="A2" s="2" t="s">
        <v>64</v>
      </c>
      <c r="B2" s="3">
        <v>888</v>
      </c>
      <c r="C2" s="3">
        <v>16648</v>
      </c>
      <c r="D2" s="3">
        <v>4283</v>
      </c>
      <c r="E2" s="3">
        <v>52</v>
      </c>
      <c r="F2" s="3">
        <v>1855</v>
      </c>
    </row>
    <row r="3" spans="1:6" ht="15" customHeight="1" x14ac:dyDescent="0.25">
      <c r="A3" s="2" t="s">
        <v>65</v>
      </c>
      <c r="B3" s="3" t="s">
        <v>59</v>
      </c>
      <c r="C3" s="4"/>
      <c r="D3" s="3">
        <v>1104</v>
      </c>
      <c r="E3" s="4"/>
      <c r="F3" s="4"/>
    </row>
    <row r="4" spans="1:6" x14ac:dyDescent="0.25">
      <c r="A4" s="2" t="s">
        <v>66</v>
      </c>
      <c r="B4" s="3" t="s">
        <v>61</v>
      </c>
      <c r="C4" s="3">
        <v>6899</v>
      </c>
      <c r="D4" s="3">
        <v>2709</v>
      </c>
      <c r="E4" s="3">
        <v>20</v>
      </c>
      <c r="F4" s="3">
        <v>893</v>
      </c>
    </row>
    <row r="5" spans="1:6" x14ac:dyDescent="0.25">
      <c r="A5" s="5" t="s">
        <v>70</v>
      </c>
      <c r="B5" s="6">
        <v>922</v>
      </c>
      <c r="C5" s="6">
        <v>23547</v>
      </c>
      <c r="D5" s="6">
        <v>7119</v>
      </c>
      <c r="E5" s="6">
        <v>72</v>
      </c>
      <c r="F5" s="6">
        <v>2748</v>
      </c>
    </row>
    <row r="6" spans="1:6" x14ac:dyDescent="0.25">
      <c r="A6" s="7"/>
      <c r="B6" s="7"/>
      <c r="C6" s="7"/>
      <c r="D6" s="7"/>
      <c r="E6" s="7"/>
      <c r="F6" s="7"/>
    </row>
    <row r="7" spans="1:6" x14ac:dyDescent="0.25">
      <c r="A7" s="9" t="s">
        <v>96</v>
      </c>
    </row>
    <row r="8" spans="1:6" ht="25.5" x14ac:dyDescent="0.25">
      <c r="A8" s="9" t="s">
        <v>87</v>
      </c>
      <c r="B8" s="10" t="s">
        <v>88</v>
      </c>
      <c r="C8" s="9" t="s">
        <v>89</v>
      </c>
      <c r="D8" s="9" t="s">
        <v>90</v>
      </c>
      <c r="E8" s="10" t="s">
        <v>91</v>
      </c>
      <c r="F8" s="10" t="s">
        <v>92</v>
      </c>
    </row>
    <row r="9" spans="1:6" x14ac:dyDescent="0.25">
      <c r="A9" s="14" t="s">
        <v>79</v>
      </c>
      <c r="B9" s="11" t="s">
        <v>73</v>
      </c>
      <c r="C9" s="11">
        <v>2</v>
      </c>
      <c r="D9" s="11">
        <v>10</v>
      </c>
      <c r="E9" s="11"/>
      <c r="F9" s="11">
        <v>5</v>
      </c>
    </row>
    <row r="10" spans="1:6" x14ac:dyDescent="0.25">
      <c r="A10" s="14" t="s">
        <v>80</v>
      </c>
      <c r="B10" s="11" t="s">
        <v>74</v>
      </c>
      <c r="C10" s="11">
        <v>20</v>
      </c>
      <c r="D10" s="11">
        <v>116</v>
      </c>
      <c r="E10" s="11">
        <v>1</v>
      </c>
      <c r="F10" s="11">
        <v>22</v>
      </c>
    </row>
    <row r="11" spans="1:6" x14ac:dyDescent="0.25">
      <c r="A11" s="14" t="s">
        <v>81</v>
      </c>
      <c r="B11" s="11" t="s">
        <v>75</v>
      </c>
      <c r="C11" s="11">
        <v>18</v>
      </c>
      <c r="D11" s="11">
        <v>49</v>
      </c>
      <c r="E11" s="11">
        <v>2</v>
      </c>
      <c r="F11" s="11">
        <v>18</v>
      </c>
    </row>
    <row r="12" spans="1:6" x14ac:dyDescent="0.25">
      <c r="A12" s="14" t="s">
        <v>82</v>
      </c>
      <c r="B12" s="11" t="s">
        <v>58</v>
      </c>
      <c r="C12" s="11">
        <v>71</v>
      </c>
      <c r="D12" s="11">
        <v>194</v>
      </c>
      <c r="E12" s="11"/>
      <c r="F12" s="11">
        <v>84</v>
      </c>
    </row>
    <row r="13" spans="1:6" x14ac:dyDescent="0.25">
      <c r="A13" s="14" t="s">
        <v>83</v>
      </c>
      <c r="B13" s="11" t="s">
        <v>76</v>
      </c>
      <c r="C13" s="11">
        <v>7</v>
      </c>
      <c r="D13" s="11">
        <v>231</v>
      </c>
      <c r="E13" s="11"/>
      <c r="F13" s="11">
        <v>97</v>
      </c>
    </row>
    <row r="14" spans="1:6" x14ac:dyDescent="0.25">
      <c r="A14" s="14" t="s">
        <v>84</v>
      </c>
      <c r="B14" s="11" t="s">
        <v>77</v>
      </c>
      <c r="C14" s="11">
        <v>21</v>
      </c>
      <c r="D14" s="11">
        <v>635</v>
      </c>
      <c r="E14" s="11">
        <v>3</v>
      </c>
      <c r="F14" s="11">
        <v>196</v>
      </c>
    </row>
    <row r="15" spans="1:6" x14ac:dyDescent="0.25">
      <c r="A15" s="14" t="s">
        <v>85</v>
      </c>
      <c r="B15" s="11" t="s">
        <v>60</v>
      </c>
      <c r="C15" s="11">
        <v>20</v>
      </c>
      <c r="D15" s="11">
        <v>732</v>
      </c>
      <c r="E15" s="11"/>
      <c r="F15" s="11">
        <v>285</v>
      </c>
    </row>
    <row r="16" spans="1:6" x14ac:dyDescent="0.25">
      <c r="A16" s="14" t="s">
        <v>86</v>
      </c>
      <c r="B16" s="11" t="s">
        <v>78</v>
      </c>
      <c r="C16" s="11">
        <v>67</v>
      </c>
      <c r="D16" s="11">
        <v>2316</v>
      </c>
      <c r="E16" s="11">
        <v>46</v>
      </c>
      <c r="F16" s="11">
        <v>1148</v>
      </c>
    </row>
    <row r="17" spans="1:6" x14ac:dyDescent="0.25">
      <c r="A17" s="12" t="s">
        <v>62</v>
      </c>
      <c r="B17" s="11" t="s">
        <v>57</v>
      </c>
      <c r="C17" s="13">
        <v>226</v>
      </c>
      <c r="D17" s="13">
        <v>4283</v>
      </c>
      <c r="E17" s="13">
        <v>52</v>
      </c>
      <c r="F17" s="13">
        <v>1855</v>
      </c>
    </row>
    <row r="19" spans="1:6" x14ac:dyDescent="0.25">
      <c r="C19" s="9" t="s">
        <v>93</v>
      </c>
      <c r="D19" s="11">
        <f>D9+D10+D11+D15+D16+D12</f>
        <v>3417</v>
      </c>
      <c r="E19" s="11">
        <f>E9+E10+E11+E15+E16+E12</f>
        <v>49</v>
      </c>
      <c r="F19" s="11">
        <f>F9+F10+F11+F15+F16+F12</f>
        <v>1562</v>
      </c>
    </row>
    <row r="20" spans="1:6" x14ac:dyDescent="0.25">
      <c r="C20" s="9" t="s">
        <v>95</v>
      </c>
      <c r="D20" s="11">
        <f>D11+D12</f>
        <v>243</v>
      </c>
      <c r="E20" s="11">
        <f>E11+E12</f>
        <v>2</v>
      </c>
      <c r="F20" s="11">
        <f>F11+F12</f>
        <v>102</v>
      </c>
    </row>
    <row r="21" spans="1:6" x14ac:dyDescent="0.25">
      <c r="C21" s="9" t="s">
        <v>94</v>
      </c>
      <c r="D21" s="11">
        <f>D13+D14</f>
        <v>866</v>
      </c>
      <c r="E21" s="11">
        <f>E13+E14</f>
        <v>3</v>
      </c>
      <c r="F21" s="11">
        <f>F13+F14</f>
        <v>293</v>
      </c>
    </row>
    <row r="22" spans="1:6" x14ac:dyDescent="0.25">
      <c r="D22" s="1"/>
    </row>
  </sheetData>
  <customSheetViews>
    <customSheetView guid="{61882A90-5BCF-4A9B-9992-71677B09F96C}">
      <selection activeCell="D19" activeCellId="1" sqref="D21 D19"/>
      <pageMargins left="0.7" right="0.7" top="0.75" bottom="0.75" header="0.3" footer="0.3"/>
      <pageSetup paperSize="9" orientation="portrait" r:id="rId1"/>
    </customSheetView>
    <customSheetView guid="{CA883902-AD46-4900-BCA5-728338DACED1}">
      <selection activeCell="H20" sqref="H20"/>
      <pageMargins left="0.7" right="0.7" top="0.75" bottom="0.75" header="0.3" footer="0.3"/>
      <pageSetup paperSize="9" orientation="portrait" r:id="rId2"/>
    </customSheetView>
    <customSheetView guid="{3674222B-E37C-4C5E-9D49-A9616EBF68CC}">
      <selection activeCell="D31" sqref="D31"/>
      <pageMargins left="0.7" right="0.7" top="0.75" bottom="0.75" header="0.3" footer="0.3"/>
      <pageSetup paperSize="9" orientation="portrait" r:id="rId3"/>
    </customSheetView>
    <customSheetView guid="{E9E4C544-E3B0-4E2B-A785-9DE10C60B65A}">
      <selection activeCell="D22" sqref="D22"/>
      <pageMargins left="0.7" right="0.7" top="0.75" bottom="0.75" header="0.3" footer="0.3"/>
      <pageSetup paperSize="9" orientation="portrait" r:id="rId4"/>
    </customSheetView>
    <customSheetView guid="{96AA9D9C-34A9-4553-9FC0-89BF9E7F9179}">
      <selection activeCell="H20" sqref="H20"/>
      <pageMargins left="0.7" right="0.7" top="0.75" bottom="0.75" header="0.3" footer="0.3"/>
      <pageSetup paperSize="9" orientation="portrait" r:id="rId5"/>
    </customSheetView>
    <customSheetView guid="{9C58771E-E078-4BC4-9B23-9FC5A0E5629B}">
      <selection activeCell="D31" sqref="D31"/>
      <pageMargins left="0.7" right="0.7" top="0.75" bottom="0.75" header="0.3" footer="0.3"/>
      <pageSetup paperSize="9" orientation="portrait" r:id="rId6"/>
    </customSheetView>
  </customSheetViews>
  <hyperlinks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</hyperlinks>
  <pageMargins left="0.7" right="0.7" top="0.75" bottom="0.75" header="0.3" footer="0.3"/>
  <pageSetup paperSize="9"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támogatások</vt:lpstr>
      <vt:lpstr>Munka2</vt:lpstr>
      <vt:lpstr>résztvevők (oktatás és képzés)</vt:lpstr>
      <vt:lpstr>résztvevők (ifjúság)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Hermándy-Berencz Judit</dc:creator>
  <cp:lastModifiedBy>Szabó Csilla (Kommunikáció)</cp:lastModifiedBy>
  <cp:lastPrinted>2017-05-09T09:22:08Z</cp:lastPrinted>
  <dcterms:created xsi:type="dcterms:W3CDTF">2006-09-16T00:00:00Z</dcterms:created>
  <dcterms:modified xsi:type="dcterms:W3CDTF">2017-05-18T09:48:52Z</dcterms:modified>
</cp:coreProperties>
</file>